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120" activeTab="1"/>
  </bookViews>
  <sheets>
    <sheet name="Tytuł" sheetId="1" r:id="rId1"/>
    <sheet name="EDI" sheetId="2" r:id="rId2"/>
  </sheets>
  <definedNames>
    <definedName name="_xlnm.Print_Area" localSheetId="1">'EDI'!$A$1:$AP$141</definedName>
  </definedNames>
  <calcPr fullCalcOnLoad="1"/>
</workbook>
</file>

<file path=xl/sharedStrings.xml><?xml version="1.0" encoding="utf-8"?>
<sst xmlns="http://schemas.openxmlformats.org/spreadsheetml/2006/main" count="576" uniqueCount="230">
  <si>
    <t>Rok I</t>
  </si>
  <si>
    <t>Sem.1</t>
  </si>
  <si>
    <t>Sem.2</t>
  </si>
  <si>
    <t>W</t>
  </si>
  <si>
    <t>Ć</t>
  </si>
  <si>
    <t>L</t>
  </si>
  <si>
    <t>P</t>
  </si>
  <si>
    <t>ECTS</t>
  </si>
  <si>
    <t>Rok II</t>
  </si>
  <si>
    <t>Rok III</t>
  </si>
  <si>
    <t>Rok IV</t>
  </si>
  <si>
    <t>Sem.3</t>
  </si>
  <si>
    <t>Sem.4</t>
  </si>
  <si>
    <t>Sem.5</t>
  </si>
  <si>
    <t>Sem.6</t>
  </si>
  <si>
    <t>Sem.7</t>
  </si>
  <si>
    <t>Nazwa przedmiotu</t>
  </si>
  <si>
    <t>suma</t>
  </si>
  <si>
    <t>Fizyka</t>
  </si>
  <si>
    <t>Sem 4</t>
  </si>
  <si>
    <t>TYGODNIOWE OBCIĄŻENIE</t>
  </si>
  <si>
    <t>GODZINOWE W SEMESTRACH</t>
  </si>
  <si>
    <t>ZESTAWIENIE</t>
  </si>
  <si>
    <t>SUMA GODZIN</t>
  </si>
  <si>
    <t>WYDZIAŁ BUDOWY MASZYN I INFORMATYKI</t>
  </si>
  <si>
    <t>PLAN STUDIÓW</t>
  </si>
  <si>
    <t>( w ujęciu przedmiotowym)</t>
  </si>
  <si>
    <t>A</t>
  </si>
  <si>
    <t>Przedmioty ogólne</t>
  </si>
  <si>
    <t>B</t>
  </si>
  <si>
    <t>C</t>
  </si>
  <si>
    <t>Oznaczenia przyjęte w tabelach:</t>
  </si>
  <si>
    <t xml:space="preserve"> - wykład</t>
  </si>
  <si>
    <t xml:space="preserve"> - ćwiczenia</t>
  </si>
  <si>
    <t xml:space="preserve"> - laboratorium</t>
  </si>
  <si>
    <t xml:space="preserve"> - projekt</t>
  </si>
  <si>
    <t xml:space="preserve"> - wykład kończący się egzaminem</t>
  </si>
  <si>
    <t>Technologie informacyjne</t>
  </si>
  <si>
    <t>Inżynieria wytwarzania</t>
  </si>
  <si>
    <t>Bezpieczeństwo pracy i ergonomia</t>
  </si>
  <si>
    <t xml:space="preserve"> Matematyka</t>
  </si>
  <si>
    <t>Mechanika techniczna, wytrzymałość materiałów i mechanika płynów</t>
  </si>
  <si>
    <t>Nauka o materiałach</t>
  </si>
  <si>
    <t>Układy sterowania w pojazdach</t>
  </si>
  <si>
    <t>A:  PRZEDMIOTY OGÓLNE</t>
  </si>
  <si>
    <t>B: TREŚCI PODSTAWOWE</t>
  </si>
  <si>
    <t>C: TREŚCI KIERUNKOWE</t>
  </si>
  <si>
    <t xml:space="preserve">      Studia I stopnia, </t>
  </si>
  <si>
    <t>Treści podstawowe</t>
  </si>
  <si>
    <t>Treści kierunkowe</t>
  </si>
  <si>
    <t>Praca dyplomowa</t>
  </si>
  <si>
    <t>Język obcy II</t>
  </si>
  <si>
    <t>Język obcy IV</t>
  </si>
  <si>
    <t>Wytrzymałość materiałów  I</t>
  </si>
  <si>
    <t>Wytrzymałość materiałów  II</t>
  </si>
  <si>
    <t>KOD</t>
  </si>
  <si>
    <t>Profil: praktyczny</t>
  </si>
  <si>
    <t>Historia techniki</t>
  </si>
  <si>
    <t>Ochrona własności intelektualnych</t>
  </si>
  <si>
    <t>Innowacyjność i ochrona własności przemysłowej</t>
  </si>
  <si>
    <t>Zarządzanie firmą</t>
  </si>
  <si>
    <t>Kodeks spółek handlowych i prawo pracy</t>
  </si>
  <si>
    <t xml:space="preserve">Przedmiot obieralny I  </t>
  </si>
  <si>
    <t xml:space="preserve">Przedmiot obieralny II  </t>
  </si>
  <si>
    <t>Podstawy ekonomiki i rachunku kosztów</t>
  </si>
  <si>
    <t>Wychowanie fizyczne</t>
  </si>
  <si>
    <t>Wytrzymałość materiałów  III</t>
  </si>
  <si>
    <t>Rysunek techniczny</t>
  </si>
  <si>
    <t>Podstawy konstrukcji maszyn I</t>
  </si>
  <si>
    <t>Podstawy konstrukcji maszyn II</t>
  </si>
  <si>
    <t>Materiały eksploatacyjne i paliwa</t>
  </si>
  <si>
    <t>Metrologia</t>
  </si>
  <si>
    <t xml:space="preserve">Podstawy automatyki  </t>
  </si>
  <si>
    <t>Elektronika i elektrotechnika samochodowa</t>
  </si>
  <si>
    <t>Mechanika ruchu pojazdów</t>
  </si>
  <si>
    <t>Budowa i eksploatacja pojazdów I</t>
  </si>
  <si>
    <t>Budowa i eksploatacja silników I</t>
  </si>
  <si>
    <t>Budowa i eksploatacja pojazdów II</t>
  </si>
  <si>
    <t>Budowa i eksploatacja silników II</t>
  </si>
  <si>
    <t>Wymagania homologacyjne w budowie pojazdów</t>
  </si>
  <si>
    <t>Wyposażenie stacji kontroli i procedury kontroli pojazdów</t>
  </si>
  <si>
    <t>Nadwozia samochodowe</t>
  </si>
  <si>
    <t>Przedmiot obieralny III</t>
  </si>
  <si>
    <t>Mechatronika w pojazdach</t>
  </si>
  <si>
    <t>Przedmiot obieralny IV</t>
  </si>
  <si>
    <t>Przedmiot obieralny V</t>
  </si>
  <si>
    <t>Przedmiot obieralny VI</t>
  </si>
  <si>
    <t>Układy sterowania silników</t>
  </si>
  <si>
    <t>Przedmiot obieralny VII</t>
  </si>
  <si>
    <t>Maszyny robocze i pojazdy specjalne</t>
  </si>
  <si>
    <t>Ciągniki</t>
  </si>
  <si>
    <t>Alternatywne napędy pojazdów</t>
  </si>
  <si>
    <t>Pojazdy hybrydowe i elektryczne</t>
  </si>
  <si>
    <t>razem przedmioty kierunkowe</t>
  </si>
  <si>
    <t>Zasilanie i osprzęt silników</t>
  </si>
  <si>
    <t>Materiały i tworzywa sztuczne w budowie pojazdów</t>
  </si>
  <si>
    <t>Metaloznawstwo</t>
  </si>
  <si>
    <t>Kierunek: EKSPLOATACJA POJAZDÓW</t>
  </si>
  <si>
    <t>Badania i diagnostyka pojazdów</t>
  </si>
  <si>
    <t>Ekologia i recykling pojazdów</t>
  </si>
  <si>
    <t>Bezpieczeństwo w eksploatacji pojazdów</t>
  </si>
  <si>
    <t>Badania i diagnostyka silników</t>
  </si>
  <si>
    <t>Kształcenie w zakresie konstrukcji maszyn oraz rysunku technicznego</t>
  </si>
  <si>
    <t xml:space="preserve">godz. </t>
  </si>
  <si>
    <t>Praktyka</t>
  </si>
  <si>
    <t>EDI.01</t>
  </si>
  <si>
    <t>Projekt dyplomowy (inżynierski)</t>
  </si>
  <si>
    <t>EDI.02</t>
  </si>
  <si>
    <t>EDI.03</t>
  </si>
  <si>
    <t>EDI.04</t>
  </si>
  <si>
    <t>EDI.05</t>
  </si>
  <si>
    <t>EDI.07</t>
  </si>
  <si>
    <t>EDI.08</t>
  </si>
  <si>
    <t>EDI.09</t>
  </si>
  <si>
    <t>EDI.10</t>
  </si>
  <si>
    <t>EDI.11</t>
  </si>
  <si>
    <t>EDI.12</t>
  </si>
  <si>
    <t>EDI.13</t>
  </si>
  <si>
    <t>EDI.14</t>
  </si>
  <si>
    <t>EDI.15</t>
  </si>
  <si>
    <t>EDI.16</t>
  </si>
  <si>
    <t>EDI.17</t>
  </si>
  <si>
    <t>EDI.18</t>
  </si>
  <si>
    <t>EDI.19</t>
  </si>
  <si>
    <t>EDI.20</t>
  </si>
  <si>
    <t>EDI.21</t>
  </si>
  <si>
    <t>EDI.22</t>
  </si>
  <si>
    <t>EDI.23</t>
  </si>
  <si>
    <t>EDI.24</t>
  </si>
  <si>
    <t>EDI.25</t>
  </si>
  <si>
    <t>EDI.27</t>
  </si>
  <si>
    <t>EDI.28</t>
  </si>
  <si>
    <t>EDI.29</t>
  </si>
  <si>
    <t>EDI.30</t>
  </si>
  <si>
    <t>EDI.31</t>
  </si>
  <si>
    <t>EDI.32</t>
  </si>
  <si>
    <t>EDI.33</t>
  </si>
  <si>
    <t>EDI.35</t>
  </si>
  <si>
    <t>EDI.36</t>
  </si>
  <si>
    <t>EDI.37</t>
  </si>
  <si>
    <t>EDI.38</t>
  </si>
  <si>
    <t>EDI.39</t>
  </si>
  <si>
    <t>EDI.41</t>
  </si>
  <si>
    <t>EDI.42</t>
  </si>
  <si>
    <t>EDI.43</t>
  </si>
  <si>
    <t>EDI.44</t>
  </si>
  <si>
    <t>EDI.45</t>
  </si>
  <si>
    <t>EDI.46</t>
  </si>
  <si>
    <t>EDI.47</t>
  </si>
  <si>
    <t>EDI.48</t>
  </si>
  <si>
    <t>EDI.49</t>
  </si>
  <si>
    <t>EDI.50</t>
  </si>
  <si>
    <t>EDI.51</t>
  </si>
  <si>
    <t>EDI.52</t>
  </si>
  <si>
    <t>EDI.53</t>
  </si>
  <si>
    <t>EDI.54</t>
  </si>
  <si>
    <t>EDI.55</t>
  </si>
  <si>
    <t>EDI.56</t>
  </si>
  <si>
    <t>EDI.57</t>
  </si>
  <si>
    <t>EDI.58</t>
  </si>
  <si>
    <t>EDI.59</t>
  </si>
  <si>
    <t>EDI.60</t>
  </si>
  <si>
    <t>EDI.61</t>
  </si>
  <si>
    <t>EDI.62</t>
  </si>
  <si>
    <t>EDI.63</t>
  </si>
  <si>
    <t>Liczba godzin</t>
  </si>
  <si>
    <t>EDI.64</t>
  </si>
  <si>
    <t>EDI.65</t>
  </si>
  <si>
    <t>EDI.66</t>
  </si>
  <si>
    <t>Mechanika płynów I</t>
  </si>
  <si>
    <t>Mechanika płynów II</t>
  </si>
  <si>
    <t>Podstawy dynamiki maszyn</t>
  </si>
  <si>
    <t>Wybrane zagadnienia z fizyki</t>
  </si>
  <si>
    <t>Systemy pomiarowe</t>
  </si>
  <si>
    <t>Zarządzanie flotą pojazdów</t>
  </si>
  <si>
    <t>Podstawy rekonstrukcji wypadków drogowych</t>
  </si>
  <si>
    <t>Eksploatacja i technologia napraw maszyn</t>
  </si>
  <si>
    <t>Praktyka semestralna na sem. 2</t>
  </si>
  <si>
    <t>Praktyka semestralna na sem. 3</t>
  </si>
  <si>
    <t>Praktyka semestralna na sem. 4</t>
  </si>
  <si>
    <t>Praktyka semestralna na sem. 5</t>
  </si>
  <si>
    <t>Praktyka semestralna na sem. 6</t>
  </si>
  <si>
    <t>Mechanika techniczna II</t>
  </si>
  <si>
    <t>Seminarium dyplomowe  II</t>
  </si>
  <si>
    <t>Suma  ECTS:  210</t>
  </si>
  <si>
    <t xml:space="preserve">praktyka godziny razem </t>
  </si>
  <si>
    <t>Termodynamika techniczna</t>
  </si>
  <si>
    <t>Likwidacja szkód komunikacyjnych</t>
  </si>
  <si>
    <t>EDI.26</t>
  </si>
  <si>
    <t>EDI.34</t>
  </si>
  <si>
    <t>EDI.40</t>
  </si>
  <si>
    <t>EDI.67</t>
  </si>
  <si>
    <t>EDI.68</t>
  </si>
  <si>
    <t>EDI.69</t>
  </si>
  <si>
    <t>EDI.70</t>
  </si>
  <si>
    <t>EDI.71</t>
  </si>
  <si>
    <t>EDI.72</t>
  </si>
  <si>
    <t>EDI.73</t>
  </si>
  <si>
    <t>EDI.74</t>
  </si>
  <si>
    <t>EDI.75</t>
  </si>
  <si>
    <t>Komunikacja społeczna</t>
  </si>
  <si>
    <t>Język obcy I</t>
  </si>
  <si>
    <t xml:space="preserve">Język obcy III  </t>
  </si>
  <si>
    <t>Matematyka inżynierska I</t>
  </si>
  <si>
    <t>Matematyka inżynierska II</t>
  </si>
  <si>
    <t>Matematyka inżynierska III</t>
  </si>
  <si>
    <t>Podstawy CAD i modelowanie 3D</t>
  </si>
  <si>
    <t>Odlewnictwo i obróbka plastyczna</t>
  </si>
  <si>
    <t>Technologie spajania</t>
  </si>
  <si>
    <t>Obrabiarki i obróbka skrawaniem</t>
  </si>
  <si>
    <t>Projektowanie procesów obróbki</t>
  </si>
  <si>
    <t>Kierunek:  EKSPLOATACJA POJAZDÓW,   studia stacjonarne  I stopnia,   3,5 letnie,  PROFIL: PRAKTYCZNY</t>
  </si>
  <si>
    <r>
      <t>Podstawy elektrotechniki</t>
    </r>
    <r>
      <rPr>
        <sz val="10"/>
        <rFont val="Arial CE"/>
        <family val="0"/>
      </rPr>
      <t xml:space="preserve"> i elektroniki</t>
    </r>
  </si>
  <si>
    <r>
      <t xml:space="preserve">Seminarium dyplomowe  </t>
    </r>
    <r>
      <rPr>
        <sz val="10"/>
        <rFont val="Arial CE"/>
        <family val="0"/>
      </rPr>
      <t>I</t>
    </r>
  </si>
  <si>
    <t>Praktyka w wymiarze łącznym 780 godz. w sem. 2, 3, 4, 5, 6    ( 30 ECTS )</t>
  </si>
  <si>
    <r>
      <t>Mechanika techniczna</t>
    </r>
    <r>
      <rPr>
        <sz val="10"/>
        <rFont val="Arial CE"/>
        <family val="0"/>
      </rPr>
      <t xml:space="preserve"> I</t>
    </r>
  </si>
  <si>
    <t>stacjonarne,  3,5 letnie</t>
  </si>
  <si>
    <t>Katedra</t>
  </si>
  <si>
    <t>KSSiP</t>
  </si>
  <si>
    <t>KIP</t>
  </si>
  <si>
    <t>SWF</t>
  </si>
  <si>
    <t>SJO</t>
  </si>
  <si>
    <t>KM</t>
  </si>
  <si>
    <t>IITiMP</t>
  </si>
  <si>
    <t>KPBM</t>
  </si>
  <si>
    <t>KTMiA</t>
  </si>
  <si>
    <t>LM</t>
  </si>
  <si>
    <t>KIiA</t>
  </si>
  <si>
    <t>EDI.06a</t>
  </si>
  <si>
    <t>EDI.06b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</si>
</sst>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7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  <font>
      <b/>
      <i/>
      <sz val="16"/>
      <name val="Arial CE"/>
      <family val="2"/>
    </font>
    <font>
      <b/>
      <u val="single"/>
      <sz val="12"/>
      <name val="Arial CE"/>
      <family val="2"/>
    </font>
    <font>
      <b/>
      <sz val="12"/>
      <name val="Arial CE"/>
      <family val="0"/>
    </font>
    <font>
      <b/>
      <sz val="15"/>
      <name val="Arial CE"/>
      <family val="2"/>
    </font>
    <font>
      <sz val="15"/>
      <name val="Arial CE"/>
      <family val="2"/>
    </font>
    <font>
      <b/>
      <sz val="10"/>
      <name val="Arial CE"/>
      <family val="0"/>
    </font>
    <font>
      <b/>
      <sz val="14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sz val="9"/>
      <name val="Arial CE"/>
      <family val="0"/>
    </font>
    <font>
      <b/>
      <i/>
      <sz val="8"/>
      <name val="Arial CE"/>
      <family val="0"/>
    </font>
    <font>
      <b/>
      <sz val="8"/>
      <name val="Arial CE"/>
      <family val="0"/>
    </font>
    <font>
      <i/>
      <sz val="7"/>
      <name val="Arial CE"/>
      <family val="0"/>
    </font>
    <font>
      <sz val="7"/>
      <name val="Arial CE"/>
      <family val="0"/>
    </font>
    <font>
      <b/>
      <u val="single"/>
      <sz val="10"/>
      <name val="Arial CE"/>
      <family val="0"/>
    </font>
    <font>
      <b/>
      <sz val="10"/>
      <color indexed="12"/>
      <name val="Arial CE"/>
      <family val="2"/>
    </font>
    <font>
      <i/>
      <sz val="8"/>
      <color indexed="12"/>
      <name val="Arial CE"/>
      <family val="2"/>
    </font>
    <font>
      <b/>
      <strike/>
      <sz val="10"/>
      <name val="Arial CE"/>
      <family val="0"/>
    </font>
    <font>
      <b/>
      <sz val="7"/>
      <name val="Arial CE"/>
      <family val="0"/>
    </font>
    <font>
      <b/>
      <sz val="13"/>
      <name val="Arial CE"/>
      <family val="2"/>
    </font>
    <font>
      <sz val="9.5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  <font>
      <b/>
      <sz val="14"/>
      <color indexed="30"/>
      <name val="Arial CE"/>
      <family val="0"/>
    </font>
    <font>
      <b/>
      <i/>
      <sz val="14"/>
      <color indexed="30"/>
      <name val="Arial CE"/>
      <family val="0"/>
    </font>
    <font>
      <b/>
      <sz val="13"/>
      <color indexed="10"/>
      <name val="Arial CE"/>
      <family val="0"/>
    </font>
    <font>
      <b/>
      <sz val="10"/>
      <color indexed="10"/>
      <name val="Arial CE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b/>
      <sz val="14"/>
      <color rgb="FF0070C0"/>
      <name val="Arial CE"/>
      <family val="0"/>
    </font>
    <font>
      <b/>
      <i/>
      <sz val="14"/>
      <color rgb="FF0070C0"/>
      <name val="Arial CE"/>
      <family val="0"/>
    </font>
    <font>
      <b/>
      <sz val="13"/>
      <color rgb="FFFF0000"/>
      <name val="Arial CE"/>
      <family val="0"/>
    </font>
    <font>
      <b/>
      <sz val="10"/>
      <color rgb="FFFF0000"/>
      <name val="Arial CE"/>
      <family val="0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8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33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32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22" fontId="11" fillId="0" borderId="0" xfId="0" applyNumberFormat="1" applyFont="1" applyFill="1" applyBorder="1" applyAlignment="1">
      <alignment horizontal="left" vertical="top"/>
    </xf>
    <xf numFmtId="22" fontId="11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16" fillId="0" borderId="13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23" fillId="0" borderId="1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/>
    </xf>
    <xf numFmtId="0" fontId="13" fillId="0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20" fillId="0" borderId="39" xfId="0" applyFont="1" applyFill="1" applyBorder="1" applyAlignment="1">
      <alignment/>
    </xf>
    <xf numFmtId="0" fontId="20" fillId="0" borderId="40" xfId="0" applyFont="1" applyFill="1" applyBorder="1" applyAlignment="1">
      <alignment/>
    </xf>
    <xf numFmtId="0" fontId="19" fillId="0" borderId="41" xfId="0" applyFont="1" applyFill="1" applyBorder="1" applyAlignment="1">
      <alignment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13" fillId="0" borderId="35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Fill="1" applyAlignment="1" quotePrefix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70" fillId="0" borderId="25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34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center"/>
    </xf>
    <xf numFmtId="0" fontId="72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7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16" fillId="0" borderId="4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 wrapText="1"/>
    </xf>
    <xf numFmtId="0" fontId="13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11" fillId="0" borderId="34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13" fillId="32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74" fillId="0" borderId="0" xfId="0" applyFont="1" applyAlignment="1">
      <alignment vertical="center"/>
    </xf>
    <xf numFmtId="0" fontId="6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0" fillId="0" borderId="2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44" xfId="0" applyFont="1" applyBorder="1" applyAlignment="1">
      <alignment horizontal="right" vertical="center"/>
    </xf>
    <xf numFmtId="0" fontId="0" fillId="0" borderId="44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11" fillId="0" borderId="16" xfId="0" applyNumberFormat="1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13" fillId="0" borderId="34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/>
    </xf>
    <xf numFmtId="0" fontId="8" fillId="0" borderId="4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textRotation="90" wrapText="1"/>
    </xf>
    <xf numFmtId="0" fontId="13" fillId="0" borderId="32" xfId="0" applyFont="1" applyFill="1" applyBorder="1" applyAlignment="1">
      <alignment horizontal="center" vertical="center" textRotation="90" wrapText="1"/>
    </xf>
    <xf numFmtId="0" fontId="13" fillId="0" borderId="33" xfId="0" applyFont="1" applyFill="1" applyBorder="1" applyAlignment="1">
      <alignment horizontal="center" vertical="center" textRotation="90" wrapText="1"/>
    </xf>
    <xf numFmtId="0" fontId="14" fillId="0" borderId="51" xfId="0" applyFont="1" applyFill="1" applyBorder="1" applyAlignment="1">
      <alignment horizontal="center"/>
    </xf>
    <xf numFmtId="0" fontId="14" fillId="0" borderId="52" xfId="0" applyFont="1" applyFill="1" applyBorder="1" applyAlignment="1">
      <alignment horizontal="center"/>
    </xf>
    <xf numFmtId="0" fontId="14" fillId="0" borderId="53" xfId="0" applyFont="1" applyFill="1" applyBorder="1" applyAlignment="1">
      <alignment horizontal="center"/>
    </xf>
    <xf numFmtId="0" fontId="14" fillId="0" borderId="54" xfId="0" applyFont="1" applyFill="1" applyBorder="1" applyAlignment="1">
      <alignment horizontal="center"/>
    </xf>
    <xf numFmtId="0" fontId="14" fillId="0" borderId="55" xfId="0" applyFont="1" applyFill="1" applyBorder="1" applyAlignment="1">
      <alignment horizontal="center"/>
    </xf>
    <xf numFmtId="0" fontId="14" fillId="0" borderId="56" xfId="0" applyFont="1" applyFill="1" applyBorder="1" applyAlignment="1">
      <alignment horizontal="center"/>
    </xf>
    <xf numFmtId="0" fontId="14" fillId="0" borderId="57" xfId="0" applyFont="1" applyFill="1" applyBorder="1" applyAlignment="1">
      <alignment horizontal="center"/>
    </xf>
    <xf numFmtId="0" fontId="14" fillId="0" borderId="5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4" fillId="0" borderId="60" xfId="0" applyFont="1" applyFill="1" applyBorder="1" applyAlignment="1">
      <alignment horizontal="center"/>
    </xf>
    <xf numFmtId="0" fontId="0" fillId="0" borderId="4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61" xfId="0" applyFont="1" applyFill="1" applyBorder="1" applyAlignment="1">
      <alignment horizontal="right"/>
    </xf>
    <xf numFmtId="0" fontId="0" fillId="0" borderId="61" xfId="0" applyBorder="1" applyAlignment="1">
      <alignment horizontal="right"/>
    </xf>
    <xf numFmtId="0" fontId="15" fillId="0" borderId="56" xfId="0" applyFont="1" applyFill="1" applyBorder="1" applyAlignment="1">
      <alignment horizontal="center" textRotation="90"/>
    </xf>
    <xf numFmtId="0" fontId="15" fillId="0" borderId="62" xfId="0" applyFont="1" applyFill="1" applyBorder="1" applyAlignment="1">
      <alignment horizontal="center" textRotation="90"/>
    </xf>
    <xf numFmtId="0" fontId="0" fillId="0" borderId="62" xfId="0" applyFont="1" applyFill="1" applyBorder="1" applyAlignment="1">
      <alignment horizontal="center" textRotation="90"/>
    </xf>
    <xf numFmtId="0" fontId="0" fillId="0" borderId="38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textRotation="90"/>
    </xf>
    <xf numFmtId="0" fontId="14" fillId="0" borderId="12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vertical="center"/>
    </xf>
    <xf numFmtId="0" fontId="11" fillId="0" borderId="65" xfId="0" applyFont="1" applyFill="1" applyBorder="1" applyAlignment="1">
      <alignment vertical="center"/>
    </xf>
    <xf numFmtId="0" fontId="14" fillId="0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/>
    </xf>
    <xf numFmtId="0" fontId="13" fillId="0" borderId="52" xfId="0" applyFont="1" applyFill="1" applyBorder="1" applyAlignment="1">
      <alignment horizontal="center"/>
    </xf>
    <xf numFmtId="0" fontId="13" fillId="0" borderId="53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 textRotation="90"/>
    </xf>
    <xf numFmtId="0" fontId="13" fillId="0" borderId="37" xfId="0" applyFont="1" applyFill="1" applyBorder="1" applyAlignment="1">
      <alignment horizontal="center" textRotation="90"/>
    </xf>
    <xf numFmtId="0" fontId="13" fillId="0" borderId="12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5" fillId="0" borderId="66" xfId="0" applyFont="1" applyFill="1" applyBorder="1" applyAlignment="1">
      <alignment horizontal="center" textRotation="90"/>
    </xf>
    <xf numFmtId="0" fontId="15" fillId="0" borderId="49" xfId="0" applyFont="1" applyFill="1" applyBorder="1" applyAlignment="1">
      <alignment horizontal="center" textRotation="90"/>
    </xf>
    <xf numFmtId="0" fontId="0" fillId="0" borderId="47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/>
    </xf>
    <xf numFmtId="0" fontId="15" fillId="0" borderId="67" xfId="0" applyFont="1" applyFill="1" applyBorder="1" applyAlignment="1">
      <alignment horizontal="center" textRotation="90"/>
    </xf>
    <xf numFmtId="0" fontId="20" fillId="0" borderId="27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69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vertical="center"/>
    </xf>
    <xf numFmtId="0" fontId="11" fillId="0" borderId="33" xfId="0" applyFont="1" applyFill="1" applyBorder="1" applyAlignment="1">
      <alignment vertical="center"/>
    </xf>
    <xf numFmtId="0" fontId="11" fillId="0" borderId="70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vertical="center"/>
    </xf>
    <xf numFmtId="0" fontId="11" fillId="0" borderId="7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73" xfId="0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zoomScalePageLayoutView="0" workbookViewId="0" topLeftCell="A4">
      <selection activeCell="M24" sqref="M24"/>
    </sheetView>
  </sheetViews>
  <sheetFormatPr defaultColWidth="9.00390625" defaultRowHeight="12.75"/>
  <cols>
    <col min="2" max="2" width="5.875" style="0" customWidth="1"/>
    <col min="5" max="5" width="11.00390625" style="0" customWidth="1"/>
  </cols>
  <sheetData>
    <row r="2" spans="1:9" ht="23.25">
      <c r="A2" s="233" t="s">
        <v>24</v>
      </c>
      <c r="B2" s="233"/>
      <c r="C2" s="234"/>
      <c r="D2" s="234"/>
      <c r="E2" s="234"/>
      <c r="F2" s="234"/>
      <c r="G2" s="234"/>
      <c r="H2" s="235"/>
      <c r="I2" s="235"/>
    </row>
    <row r="3" ht="6" customHeight="1"/>
    <row r="4" spans="1:9" ht="23.25">
      <c r="A4" s="233" t="s">
        <v>25</v>
      </c>
      <c r="B4" s="233"/>
      <c r="C4" s="233"/>
      <c r="D4" s="233"/>
      <c r="E4" s="233"/>
      <c r="F4" s="233"/>
      <c r="G4" s="233"/>
      <c r="H4" s="235"/>
      <c r="I4" s="235"/>
    </row>
    <row r="5" spans="1:9" ht="19.5">
      <c r="A5" s="236" t="s">
        <v>26</v>
      </c>
      <c r="B5" s="236"/>
      <c r="C5" s="236"/>
      <c r="D5" s="236"/>
      <c r="E5" s="236"/>
      <c r="F5" s="236"/>
      <c r="G5" s="236"/>
      <c r="H5" s="237"/>
      <c r="I5" s="237"/>
    </row>
    <row r="6" spans="2:7" ht="32.25" customHeight="1">
      <c r="B6" s="239" t="s">
        <v>47</v>
      </c>
      <c r="C6" s="239"/>
      <c r="D6" s="239"/>
      <c r="E6" s="239"/>
      <c r="F6" s="239"/>
      <c r="G6" s="239"/>
    </row>
    <row r="7" spans="2:7" ht="33.75" customHeight="1">
      <c r="B7" s="238" t="s">
        <v>216</v>
      </c>
      <c r="C7" s="238"/>
      <c r="D7" s="238"/>
      <c r="E7" s="238"/>
      <c r="F7" s="238"/>
      <c r="G7" s="238"/>
    </row>
    <row r="8" ht="8.25" customHeight="1">
      <c r="C8" s="3"/>
    </row>
    <row r="9" spans="1:6" ht="20.25">
      <c r="A9" s="240" t="s">
        <v>56</v>
      </c>
      <c r="B9" s="240"/>
      <c r="C9" s="240"/>
      <c r="D9" s="240"/>
      <c r="E9" s="240"/>
      <c r="F9" s="240"/>
    </row>
    <row r="10" spans="1:4" ht="10.5" customHeight="1">
      <c r="A10" s="4"/>
      <c r="B10" s="4"/>
      <c r="D10" s="3"/>
    </row>
    <row r="11" spans="1:2" s="10" customFormat="1" ht="20.25">
      <c r="A11" s="183" t="s">
        <v>97</v>
      </c>
      <c r="B11" s="9"/>
    </row>
    <row r="12" spans="1:2" s="10" customFormat="1" ht="30" customHeight="1">
      <c r="A12" s="8"/>
      <c r="B12" s="9"/>
    </row>
    <row r="14" ht="12.75">
      <c r="G14" s="2"/>
    </row>
    <row r="15" spans="6:8" ht="12.75">
      <c r="F15" s="224" t="s">
        <v>165</v>
      </c>
      <c r="G15" s="225"/>
      <c r="H15" s="242" t="s">
        <v>7</v>
      </c>
    </row>
    <row r="16" spans="6:8" ht="15.75" customHeight="1" thickBot="1">
      <c r="F16" s="226"/>
      <c r="G16" s="227"/>
      <c r="H16" s="243"/>
    </row>
    <row r="17" spans="2:8" ht="15">
      <c r="B17" s="12" t="s">
        <v>27</v>
      </c>
      <c r="C17" s="244" t="s">
        <v>28</v>
      </c>
      <c r="D17" s="245"/>
      <c r="E17" s="246"/>
      <c r="F17" s="247">
        <v>315</v>
      </c>
      <c r="G17" s="248"/>
      <c r="H17" s="187">
        <v>20</v>
      </c>
    </row>
    <row r="18" spans="2:8" ht="15">
      <c r="B18" s="11" t="s">
        <v>29</v>
      </c>
      <c r="C18" s="249" t="s">
        <v>48</v>
      </c>
      <c r="D18" s="250"/>
      <c r="E18" s="251"/>
      <c r="F18" s="228">
        <v>405</v>
      </c>
      <c r="G18" s="229"/>
      <c r="H18" s="188">
        <v>39</v>
      </c>
    </row>
    <row r="19" spans="2:8" ht="15">
      <c r="B19" s="11" t="s">
        <v>30</v>
      </c>
      <c r="C19" s="249" t="s">
        <v>49</v>
      </c>
      <c r="D19" s="249"/>
      <c r="E19" s="252"/>
      <c r="F19" s="228">
        <v>1245</v>
      </c>
      <c r="G19" s="229"/>
      <c r="H19" s="188">
        <v>106</v>
      </c>
    </row>
    <row r="20" spans="2:8" ht="15.75" thickBot="1">
      <c r="B20" s="13"/>
      <c r="C20" s="230" t="s">
        <v>50</v>
      </c>
      <c r="D20" s="230"/>
      <c r="E20" s="231"/>
      <c r="F20" s="222"/>
      <c r="G20" s="223"/>
      <c r="H20" s="189">
        <v>15</v>
      </c>
    </row>
    <row r="21" spans="2:8" ht="17.25" customHeight="1" thickBot="1">
      <c r="B21" s="190"/>
      <c r="C21" s="191"/>
      <c r="D21" s="191"/>
      <c r="E21" s="192" t="s">
        <v>17</v>
      </c>
      <c r="F21" s="232">
        <f>SUM(F17:G20)</f>
        <v>1965</v>
      </c>
      <c r="G21" s="232"/>
      <c r="H21" s="193">
        <f>SUM(H17:H20)</f>
        <v>180</v>
      </c>
    </row>
    <row r="22" spans="2:8" ht="16.5" thickBot="1">
      <c r="B22" s="190"/>
      <c r="C22" s="253" t="s">
        <v>104</v>
      </c>
      <c r="D22" s="254"/>
      <c r="E22" s="254"/>
      <c r="F22" s="221">
        <v>780</v>
      </c>
      <c r="G22" s="221"/>
      <c r="H22" s="194">
        <v>30</v>
      </c>
    </row>
    <row r="23" spans="2:8" ht="15">
      <c r="B23" s="1"/>
      <c r="C23" s="191"/>
      <c r="D23" s="191"/>
      <c r="E23" s="195" t="s">
        <v>17</v>
      </c>
      <c r="F23" s="248"/>
      <c r="G23" s="248"/>
      <c r="H23" s="196">
        <f>H22+H21</f>
        <v>210</v>
      </c>
    </row>
    <row r="24" spans="2:7" ht="15">
      <c r="B24" s="1"/>
      <c r="C24" s="1"/>
      <c r="D24" s="1"/>
      <c r="E24" s="1"/>
      <c r="F24" s="1"/>
      <c r="G24" s="1"/>
    </row>
    <row r="25" spans="2:7" ht="15">
      <c r="B25" s="1"/>
      <c r="C25" s="1"/>
      <c r="D25" s="1"/>
      <c r="E25" s="1"/>
      <c r="F25" s="1"/>
      <c r="G25" s="1"/>
    </row>
    <row r="27" spans="2:3" ht="15.75">
      <c r="B27" s="5" t="s">
        <v>31</v>
      </c>
      <c r="C27" s="6"/>
    </row>
    <row r="28" spans="2:3" ht="15.75">
      <c r="B28" s="6"/>
      <c r="C28" s="6"/>
    </row>
    <row r="29" spans="2:3" ht="15.75">
      <c r="B29" s="6" t="s">
        <v>3</v>
      </c>
      <c r="C29" s="6" t="s">
        <v>32</v>
      </c>
    </row>
    <row r="30" spans="2:3" ht="15.75">
      <c r="B30" s="6" t="s">
        <v>30</v>
      </c>
      <c r="C30" s="6" t="s">
        <v>33</v>
      </c>
    </row>
    <row r="31" spans="2:3" ht="15.75">
      <c r="B31" s="6" t="s">
        <v>5</v>
      </c>
      <c r="C31" s="6" t="s">
        <v>34</v>
      </c>
    </row>
    <row r="32" spans="2:3" ht="15.75">
      <c r="B32" s="6" t="s">
        <v>6</v>
      </c>
      <c r="C32" s="6" t="s">
        <v>35</v>
      </c>
    </row>
    <row r="33" spans="2:3" ht="15.75">
      <c r="B33" s="6"/>
      <c r="C33" s="6"/>
    </row>
    <row r="34" spans="2:3" ht="15.75">
      <c r="B34" s="7"/>
      <c r="C34" s="6" t="s">
        <v>36</v>
      </c>
    </row>
    <row r="36" spans="3:6" ht="12.75">
      <c r="C36" s="241"/>
      <c r="D36" s="241"/>
      <c r="E36" s="241"/>
      <c r="F36" s="241"/>
    </row>
    <row r="38" spans="3:6" ht="12.75">
      <c r="C38" s="241"/>
      <c r="D38" s="241"/>
      <c r="E38" s="241"/>
      <c r="F38" s="241"/>
    </row>
  </sheetData>
  <sheetProtection/>
  <mergeCells count="22">
    <mergeCell ref="C36:F36"/>
    <mergeCell ref="C38:F38"/>
    <mergeCell ref="H15:H16"/>
    <mergeCell ref="C17:E17"/>
    <mergeCell ref="F17:G17"/>
    <mergeCell ref="C18:E18"/>
    <mergeCell ref="F18:G18"/>
    <mergeCell ref="C19:E19"/>
    <mergeCell ref="F23:G23"/>
    <mergeCell ref="C22:E22"/>
    <mergeCell ref="A2:I2"/>
    <mergeCell ref="A4:I4"/>
    <mergeCell ref="A5:I5"/>
    <mergeCell ref="B7:G7"/>
    <mergeCell ref="B6:G6"/>
    <mergeCell ref="A9:F9"/>
    <mergeCell ref="F22:G22"/>
    <mergeCell ref="F20:G20"/>
    <mergeCell ref="F15:G16"/>
    <mergeCell ref="F19:G19"/>
    <mergeCell ref="C20:E20"/>
    <mergeCell ref="F21:G21"/>
  </mergeCells>
  <printOptions/>
  <pageMargins left="0.58" right="0.31" top="1" bottom="1" header="0.5" footer="0.5"/>
  <pageSetup horizontalDpi="300" verticalDpi="300" orientation="portrait" paperSize="9" r:id="rId1"/>
  <headerFooter alignWithMargins="0">
    <oddFooter>&amp;L&amp;D&amp;R&amp;F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M193"/>
  <sheetViews>
    <sheetView tabSelected="1" zoomScale="150" zoomScaleNormal="150" zoomScaleSheetLayoutView="100" zoomScalePageLayoutView="0" workbookViewId="0" topLeftCell="A1">
      <selection activeCell="AS79" sqref="AS79"/>
    </sheetView>
  </sheetViews>
  <sheetFormatPr defaultColWidth="9.00390625" defaultRowHeight="12.75"/>
  <cols>
    <col min="1" max="1" width="9.125" style="197" customWidth="1"/>
    <col min="2" max="2" width="6.375" style="111" customWidth="1"/>
    <col min="3" max="3" width="32.00390625" style="111" customWidth="1"/>
    <col min="4" max="4" width="8.00390625" style="112" customWidth="1"/>
    <col min="5" max="5" width="4.375" style="111" customWidth="1"/>
    <col min="6" max="30" width="2.25390625" style="111" customWidth="1"/>
    <col min="31" max="31" width="2.75390625" style="111" customWidth="1"/>
    <col min="32" max="39" width="2.25390625" style="111" customWidth="1"/>
    <col min="40" max="40" width="2.875" style="111" customWidth="1"/>
    <col min="41" max="44" width="2.25390625" style="111" customWidth="1"/>
    <col min="45" max="45" width="2.375" style="111" customWidth="1"/>
    <col min="46" max="46" width="2.375" style="34" customWidth="1"/>
    <col min="47" max="47" width="5.625" style="34" customWidth="1"/>
    <col min="48" max="48" width="2.375" style="34" customWidth="1"/>
    <col min="49" max="50" width="4.875" style="34" customWidth="1"/>
    <col min="51" max="51" width="6.00390625" style="34" customWidth="1"/>
    <col min="52" max="65" width="9.125" style="34" customWidth="1"/>
    <col min="66" max="16384" width="9.125" style="111" customWidth="1"/>
  </cols>
  <sheetData>
    <row r="1" spans="1:65" s="30" customFormat="1" ht="12.75">
      <c r="A1" s="197"/>
      <c r="B1" s="31"/>
      <c r="C1" s="32"/>
      <c r="D1" s="33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</row>
    <row r="2" spans="1:65" s="30" customFormat="1" ht="27.75" customHeight="1">
      <c r="A2" s="197"/>
      <c r="C2" s="35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</row>
    <row r="3" spans="1:65" s="38" customFormat="1" ht="27" customHeight="1">
      <c r="A3" s="197"/>
      <c r="B3" s="121" t="s">
        <v>211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40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</row>
    <row r="4" spans="1:65" s="38" customFormat="1" ht="30.75" customHeight="1" thickBot="1">
      <c r="A4" s="197"/>
      <c r="D4" s="39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</row>
    <row r="5" spans="1:65" s="41" customFormat="1" ht="14.25" customHeight="1" thickBot="1">
      <c r="A5" s="213"/>
      <c r="B5" s="321" t="s">
        <v>55</v>
      </c>
      <c r="C5" s="40"/>
      <c r="D5" s="257" t="s">
        <v>103</v>
      </c>
      <c r="E5" s="257" t="s">
        <v>103</v>
      </c>
      <c r="F5" s="260" t="s">
        <v>0</v>
      </c>
      <c r="G5" s="272"/>
      <c r="H5" s="272"/>
      <c r="I5" s="272"/>
      <c r="J5" s="272"/>
      <c r="K5" s="272"/>
      <c r="L5" s="272"/>
      <c r="M5" s="272"/>
      <c r="N5" s="272"/>
      <c r="O5" s="273"/>
      <c r="P5" s="260" t="s">
        <v>8</v>
      </c>
      <c r="Q5" s="272"/>
      <c r="R5" s="272"/>
      <c r="S5" s="272"/>
      <c r="T5" s="272"/>
      <c r="U5" s="272"/>
      <c r="V5" s="272"/>
      <c r="W5" s="272"/>
      <c r="X5" s="272"/>
      <c r="Y5" s="273"/>
      <c r="Z5" s="260" t="s">
        <v>9</v>
      </c>
      <c r="AA5" s="261"/>
      <c r="AB5" s="261"/>
      <c r="AC5" s="261"/>
      <c r="AD5" s="261"/>
      <c r="AE5" s="261"/>
      <c r="AF5" s="261"/>
      <c r="AG5" s="261"/>
      <c r="AH5" s="261"/>
      <c r="AI5" s="261"/>
      <c r="AJ5" s="260" t="s">
        <v>10</v>
      </c>
      <c r="AK5" s="261"/>
      <c r="AL5" s="261"/>
      <c r="AM5" s="261"/>
      <c r="AN5" s="262"/>
      <c r="AO5" s="154"/>
      <c r="AP5" s="154"/>
      <c r="AQ5" s="154"/>
      <c r="AR5" s="154"/>
      <c r="AS5" s="15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</row>
    <row r="6" spans="1:65" s="43" customFormat="1" ht="12.75" customHeight="1">
      <c r="A6" s="214" t="s">
        <v>217</v>
      </c>
      <c r="B6" s="322"/>
      <c r="C6" s="42" t="s">
        <v>16</v>
      </c>
      <c r="D6" s="258"/>
      <c r="E6" s="258"/>
      <c r="F6" s="274" t="s">
        <v>1</v>
      </c>
      <c r="G6" s="275"/>
      <c r="H6" s="275"/>
      <c r="I6" s="276"/>
      <c r="J6" s="284" t="s">
        <v>7</v>
      </c>
      <c r="K6" s="274" t="s">
        <v>2</v>
      </c>
      <c r="L6" s="287"/>
      <c r="M6" s="287"/>
      <c r="N6" s="288"/>
      <c r="O6" s="284" t="s">
        <v>7</v>
      </c>
      <c r="P6" s="274" t="s">
        <v>11</v>
      </c>
      <c r="Q6" s="275"/>
      <c r="R6" s="275"/>
      <c r="S6" s="276"/>
      <c r="T6" s="284" t="s">
        <v>7</v>
      </c>
      <c r="U6" s="274" t="s">
        <v>12</v>
      </c>
      <c r="V6" s="287"/>
      <c r="W6" s="287"/>
      <c r="X6" s="288"/>
      <c r="Y6" s="284" t="s">
        <v>7</v>
      </c>
      <c r="Z6" s="274" t="s">
        <v>13</v>
      </c>
      <c r="AA6" s="275"/>
      <c r="AB6" s="275"/>
      <c r="AC6" s="276"/>
      <c r="AD6" s="284" t="s">
        <v>7</v>
      </c>
      <c r="AE6" s="274" t="s">
        <v>14</v>
      </c>
      <c r="AF6" s="275"/>
      <c r="AG6" s="275"/>
      <c r="AH6" s="276"/>
      <c r="AI6" s="308" t="s">
        <v>7</v>
      </c>
      <c r="AJ6" s="318" t="s">
        <v>15</v>
      </c>
      <c r="AK6" s="319"/>
      <c r="AL6" s="319"/>
      <c r="AM6" s="320"/>
      <c r="AN6" s="315" t="s">
        <v>7</v>
      </c>
      <c r="AO6" s="289"/>
      <c r="AP6" s="289"/>
      <c r="AQ6" s="289"/>
      <c r="AR6" s="289"/>
      <c r="AS6" s="290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</row>
    <row r="7" spans="1:65" s="43" customFormat="1" ht="13.5" thickBot="1">
      <c r="A7" s="215"/>
      <c r="B7" s="323"/>
      <c r="C7" s="44"/>
      <c r="D7" s="259"/>
      <c r="E7" s="259"/>
      <c r="F7" s="45" t="s">
        <v>3</v>
      </c>
      <c r="G7" s="46" t="s">
        <v>4</v>
      </c>
      <c r="H7" s="46" t="s">
        <v>5</v>
      </c>
      <c r="I7" s="46" t="s">
        <v>6</v>
      </c>
      <c r="J7" s="286"/>
      <c r="K7" s="45" t="s">
        <v>3</v>
      </c>
      <c r="L7" s="46" t="s">
        <v>4</v>
      </c>
      <c r="M7" s="46" t="s">
        <v>5</v>
      </c>
      <c r="N7" s="46" t="s">
        <v>6</v>
      </c>
      <c r="O7" s="286"/>
      <c r="P7" s="45" t="s">
        <v>3</v>
      </c>
      <c r="Q7" s="46" t="s">
        <v>4</v>
      </c>
      <c r="R7" s="46" t="s">
        <v>5</v>
      </c>
      <c r="S7" s="46" t="s">
        <v>6</v>
      </c>
      <c r="T7" s="286"/>
      <c r="U7" s="45" t="s">
        <v>3</v>
      </c>
      <c r="V7" s="46" t="s">
        <v>4</v>
      </c>
      <c r="W7" s="46" t="s">
        <v>5</v>
      </c>
      <c r="X7" s="46" t="s">
        <v>6</v>
      </c>
      <c r="Y7" s="286"/>
      <c r="Z7" s="47" t="s">
        <v>3</v>
      </c>
      <c r="AA7" s="48" t="s">
        <v>4</v>
      </c>
      <c r="AB7" s="48" t="s">
        <v>5</v>
      </c>
      <c r="AC7" s="48" t="s">
        <v>6</v>
      </c>
      <c r="AD7" s="285"/>
      <c r="AE7" s="47" t="s">
        <v>3</v>
      </c>
      <c r="AF7" s="48" t="s">
        <v>4</v>
      </c>
      <c r="AG7" s="48" t="s">
        <v>5</v>
      </c>
      <c r="AH7" s="48" t="s">
        <v>6</v>
      </c>
      <c r="AI7" s="309"/>
      <c r="AJ7" s="47" t="s">
        <v>3</v>
      </c>
      <c r="AK7" s="48" t="s">
        <v>4</v>
      </c>
      <c r="AL7" s="48" t="s">
        <v>5</v>
      </c>
      <c r="AM7" s="48" t="s">
        <v>6</v>
      </c>
      <c r="AN7" s="285"/>
      <c r="AO7" s="155"/>
      <c r="AP7" s="155"/>
      <c r="AQ7" s="155"/>
      <c r="AR7" s="155"/>
      <c r="AS7" s="290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</row>
    <row r="8" spans="1:65" s="41" customFormat="1" ht="20.25" customHeight="1" thickBot="1">
      <c r="A8" s="197"/>
      <c r="B8" s="327" t="s">
        <v>44</v>
      </c>
      <c r="C8" s="327"/>
      <c r="D8" s="33"/>
      <c r="E8" s="30"/>
      <c r="F8" s="30"/>
      <c r="G8" s="30"/>
      <c r="H8" s="30"/>
      <c r="I8" s="30"/>
      <c r="J8" s="49"/>
      <c r="O8" s="49"/>
      <c r="T8" s="49"/>
      <c r="Y8" s="49"/>
      <c r="AD8" s="49"/>
      <c r="AI8" s="49"/>
      <c r="AN8" s="49"/>
      <c r="AS8" s="49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</row>
    <row r="9" spans="1:65" s="43" customFormat="1" ht="19.5" customHeight="1">
      <c r="A9" s="216" t="s">
        <v>218</v>
      </c>
      <c r="B9" s="119" t="s">
        <v>105</v>
      </c>
      <c r="C9" s="51" t="s">
        <v>37</v>
      </c>
      <c r="D9" s="199">
        <v>15</v>
      </c>
      <c r="E9" s="52">
        <f>15*SUM(F9:I9,K9:N9,P9:S9,U9:X9,Z9:AC9,AE9:AH9,AJ9:AM9)</f>
        <v>15</v>
      </c>
      <c r="F9" s="53"/>
      <c r="G9" s="54"/>
      <c r="H9" s="54">
        <v>1</v>
      </c>
      <c r="I9" s="54"/>
      <c r="J9" s="55">
        <v>2</v>
      </c>
      <c r="K9" s="53"/>
      <c r="L9" s="54"/>
      <c r="M9" s="54"/>
      <c r="N9" s="54"/>
      <c r="O9" s="55"/>
      <c r="P9" s="53"/>
      <c r="Q9" s="54"/>
      <c r="R9" s="54"/>
      <c r="S9" s="54"/>
      <c r="T9" s="55"/>
      <c r="U9" s="53"/>
      <c r="V9" s="54"/>
      <c r="W9" s="54"/>
      <c r="X9" s="54"/>
      <c r="Y9" s="55"/>
      <c r="Z9" s="53"/>
      <c r="AA9" s="54"/>
      <c r="AB9" s="54"/>
      <c r="AC9" s="54"/>
      <c r="AD9" s="55"/>
      <c r="AE9" s="53"/>
      <c r="AF9" s="54"/>
      <c r="AG9" s="54"/>
      <c r="AH9" s="54"/>
      <c r="AI9" s="56"/>
      <c r="AJ9" s="53"/>
      <c r="AK9" s="54"/>
      <c r="AL9" s="54"/>
      <c r="AM9" s="54"/>
      <c r="AN9" s="56"/>
      <c r="AP9" s="174"/>
      <c r="AT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</row>
    <row r="10" spans="1:65" s="43" customFormat="1" ht="19.5" customHeight="1">
      <c r="A10" s="216" t="s">
        <v>218</v>
      </c>
      <c r="B10" s="119" t="s">
        <v>107</v>
      </c>
      <c r="C10" s="58" t="s">
        <v>57</v>
      </c>
      <c r="D10" s="200">
        <v>15</v>
      </c>
      <c r="E10" s="52">
        <f aca="true" t="shared" si="0" ref="E10:E19">15*SUM(F10:I10,K10:N10,P10:S10,U10:X10,Z10:AC10,AE10:AH10,AJ10:AM10)</f>
        <v>15</v>
      </c>
      <c r="F10" s="14">
        <v>1</v>
      </c>
      <c r="G10" s="15"/>
      <c r="H10" s="15"/>
      <c r="I10" s="15"/>
      <c r="J10" s="16">
        <v>2</v>
      </c>
      <c r="K10" s="14"/>
      <c r="L10" s="15"/>
      <c r="M10" s="15"/>
      <c r="N10" s="15"/>
      <c r="O10" s="16"/>
      <c r="P10" s="14"/>
      <c r="Q10" s="15"/>
      <c r="R10" s="15"/>
      <c r="S10" s="15"/>
      <c r="T10" s="16"/>
      <c r="U10" s="14"/>
      <c r="V10" s="15"/>
      <c r="W10" s="15"/>
      <c r="X10" s="15"/>
      <c r="Y10" s="16"/>
      <c r="Z10" s="14"/>
      <c r="AA10" s="15"/>
      <c r="AB10" s="15"/>
      <c r="AC10" s="15"/>
      <c r="AD10" s="16"/>
      <c r="AE10" s="14"/>
      <c r="AF10" s="15"/>
      <c r="AG10" s="15"/>
      <c r="AH10" s="15"/>
      <c r="AI10" s="57"/>
      <c r="AJ10" s="14"/>
      <c r="AK10" s="15"/>
      <c r="AL10" s="15"/>
      <c r="AM10" s="15"/>
      <c r="AN10" s="57"/>
      <c r="AP10" s="175"/>
      <c r="AT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</row>
    <row r="11" spans="1:65" s="43" customFormat="1" ht="19.5" customHeight="1">
      <c r="A11" s="216" t="s">
        <v>219</v>
      </c>
      <c r="B11" s="119" t="s">
        <v>108</v>
      </c>
      <c r="C11" s="51" t="s">
        <v>39</v>
      </c>
      <c r="D11" s="199">
        <v>15</v>
      </c>
      <c r="E11" s="52">
        <f t="shared" si="0"/>
        <v>15</v>
      </c>
      <c r="F11" s="14">
        <v>1</v>
      </c>
      <c r="G11" s="15"/>
      <c r="H11" s="15"/>
      <c r="I11" s="15"/>
      <c r="J11" s="16">
        <v>2</v>
      </c>
      <c r="K11" s="14"/>
      <c r="L11" s="15"/>
      <c r="M11" s="15"/>
      <c r="N11" s="15"/>
      <c r="O11" s="16"/>
      <c r="P11" s="14"/>
      <c r="Q11" s="15"/>
      <c r="R11" s="15"/>
      <c r="S11" s="15"/>
      <c r="T11" s="16"/>
      <c r="U11" s="14"/>
      <c r="V11" s="15"/>
      <c r="W11" s="15"/>
      <c r="X11" s="15"/>
      <c r="Y11" s="16"/>
      <c r="Z11" s="14"/>
      <c r="AA11" s="15"/>
      <c r="AB11" s="15"/>
      <c r="AC11" s="15"/>
      <c r="AD11" s="16"/>
      <c r="AE11" s="14"/>
      <c r="AF11" s="15"/>
      <c r="AG11" s="15"/>
      <c r="AH11" s="15"/>
      <c r="AI11" s="57"/>
      <c r="AJ11" s="14"/>
      <c r="AK11" s="15"/>
      <c r="AL11" s="15"/>
      <c r="AM11" s="15"/>
      <c r="AN11" s="57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</row>
    <row r="12" spans="1:65" s="43" customFormat="1" ht="26.25" customHeight="1">
      <c r="A12" s="216" t="s">
        <v>219</v>
      </c>
      <c r="B12" s="119" t="s">
        <v>109</v>
      </c>
      <c r="C12" s="51" t="s">
        <v>64</v>
      </c>
      <c r="D12" s="199">
        <v>30</v>
      </c>
      <c r="E12" s="52">
        <f t="shared" si="0"/>
        <v>30</v>
      </c>
      <c r="F12" s="14">
        <v>2</v>
      </c>
      <c r="G12" s="15"/>
      <c r="H12" s="15"/>
      <c r="I12" s="15"/>
      <c r="J12" s="16">
        <v>2</v>
      </c>
      <c r="K12" s="14"/>
      <c r="L12" s="15"/>
      <c r="M12" s="15"/>
      <c r="N12" s="15"/>
      <c r="O12" s="16"/>
      <c r="P12" s="14"/>
      <c r="Q12" s="15"/>
      <c r="R12" s="15"/>
      <c r="S12" s="15"/>
      <c r="T12" s="16"/>
      <c r="U12" s="14"/>
      <c r="V12" s="15"/>
      <c r="W12" s="15"/>
      <c r="X12" s="15"/>
      <c r="Y12" s="16"/>
      <c r="Z12" s="14"/>
      <c r="AA12" s="15"/>
      <c r="AB12" s="15"/>
      <c r="AC12" s="15"/>
      <c r="AD12" s="16"/>
      <c r="AE12" s="14"/>
      <c r="AF12" s="15"/>
      <c r="AG12" s="15"/>
      <c r="AH12" s="15"/>
      <c r="AI12" s="57"/>
      <c r="AJ12" s="14"/>
      <c r="AK12" s="15"/>
      <c r="AL12" s="15"/>
      <c r="AM12" s="15"/>
      <c r="AN12" s="57"/>
      <c r="AP12" s="173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</row>
    <row r="13" spans="1:65" s="43" customFormat="1" ht="19.5" customHeight="1">
      <c r="A13" s="216" t="s">
        <v>219</v>
      </c>
      <c r="B13" s="119" t="s">
        <v>110</v>
      </c>
      <c r="C13" s="127" t="s">
        <v>200</v>
      </c>
      <c r="D13" s="199">
        <v>15</v>
      </c>
      <c r="E13" s="52">
        <f t="shared" si="0"/>
        <v>15</v>
      </c>
      <c r="F13" s="14"/>
      <c r="G13" s="15"/>
      <c r="H13" s="15"/>
      <c r="I13" s="15"/>
      <c r="J13" s="16"/>
      <c r="K13" s="14"/>
      <c r="L13" s="15"/>
      <c r="M13" s="15"/>
      <c r="N13" s="15"/>
      <c r="O13" s="16"/>
      <c r="P13" s="14"/>
      <c r="Q13" s="15"/>
      <c r="R13" s="15"/>
      <c r="S13" s="15"/>
      <c r="T13" s="16"/>
      <c r="U13" s="14"/>
      <c r="V13" s="15"/>
      <c r="W13" s="15"/>
      <c r="X13" s="15"/>
      <c r="Y13" s="16"/>
      <c r="Z13" s="14"/>
      <c r="AA13" s="15"/>
      <c r="AB13" s="15"/>
      <c r="AC13" s="15"/>
      <c r="AD13" s="16"/>
      <c r="AE13" s="14"/>
      <c r="AF13" s="15"/>
      <c r="AG13" s="15"/>
      <c r="AH13" s="15"/>
      <c r="AI13" s="57"/>
      <c r="AJ13" s="14">
        <v>1</v>
      </c>
      <c r="AK13" s="15"/>
      <c r="AL13" s="15"/>
      <c r="AM13" s="15"/>
      <c r="AN13" s="57">
        <v>1</v>
      </c>
      <c r="AP13" s="175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</row>
    <row r="14" spans="1:65" s="43" customFormat="1" ht="19.5" customHeight="1">
      <c r="A14" s="216" t="s">
        <v>220</v>
      </c>
      <c r="B14" s="119" t="s">
        <v>228</v>
      </c>
      <c r="C14" s="51" t="s">
        <v>65</v>
      </c>
      <c r="D14" s="255">
        <v>60</v>
      </c>
      <c r="E14" s="52">
        <f>15*SUM(F14:I14,K14:N14,P14:S14,U14:X14,Z14:AC14,AE14:AH14,AJ14:AM14)</f>
        <v>30</v>
      </c>
      <c r="F14" s="14"/>
      <c r="G14" s="15">
        <v>2</v>
      </c>
      <c r="H14" s="15"/>
      <c r="I14" s="15"/>
      <c r="J14" s="16">
        <v>0</v>
      </c>
      <c r="K14" s="14"/>
      <c r="L14" s="15"/>
      <c r="M14" s="15"/>
      <c r="N14" s="15"/>
      <c r="O14" s="16"/>
      <c r="P14" s="14"/>
      <c r="Q14" s="15"/>
      <c r="R14" s="15"/>
      <c r="S14" s="15"/>
      <c r="T14" s="16"/>
      <c r="U14" s="14"/>
      <c r="V14" s="15"/>
      <c r="W14" s="15"/>
      <c r="X14" s="15"/>
      <c r="Y14" s="16"/>
      <c r="Z14" s="14"/>
      <c r="AA14" s="15"/>
      <c r="AB14" s="15"/>
      <c r="AC14" s="15"/>
      <c r="AD14" s="16"/>
      <c r="AE14" s="14"/>
      <c r="AF14" s="15"/>
      <c r="AG14" s="15"/>
      <c r="AH14" s="15"/>
      <c r="AI14" s="57"/>
      <c r="AJ14" s="14"/>
      <c r="AK14" s="15"/>
      <c r="AL14" s="15"/>
      <c r="AM14" s="15"/>
      <c r="AN14" s="57"/>
      <c r="AP14" s="175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</row>
    <row r="15" spans="1:65" s="43" customFormat="1" ht="19.5" customHeight="1">
      <c r="A15" s="216" t="s">
        <v>220</v>
      </c>
      <c r="B15" s="119" t="s">
        <v>229</v>
      </c>
      <c r="C15" s="51" t="s">
        <v>65</v>
      </c>
      <c r="D15" s="256"/>
      <c r="E15" s="52">
        <f t="shared" si="0"/>
        <v>30</v>
      </c>
      <c r="F15" s="14"/>
      <c r="G15" s="15"/>
      <c r="H15" s="15"/>
      <c r="I15" s="15"/>
      <c r="J15" s="16"/>
      <c r="K15" s="14"/>
      <c r="L15" s="15">
        <v>2</v>
      </c>
      <c r="M15" s="15"/>
      <c r="N15" s="15"/>
      <c r="O15" s="16">
        <v>0</v>
      </c>
      <c r="P15" s="14"/>
      <c r="Q15" s="15"/>
      <c r="R15" s="15"/>
      <c r="S15" s="15"/>
      <c r="T15" s="16"/>
      <c r="U15" s="14"/>
      <c r="V15" s="15"/>
      <c r="W15" s="15"/>
      <c r="X15" s="15"/>
      <c r="Y15" s="16"/>
      <c r="Z15" s="14"/>
      <c r="AA15" s="15"/>
      <c r="AB15" s="15"/>
      <c r="AC15" s="15"/>
      <c r="AD15" s="16"/>
      <c r="AE15" s="14"/>
      <c r="AF15" s="15"/>
      <c r="AG15" s="15"/>
      <c r="AH15" s="15"/>
      <c r="AI15" s="57"/>
      <c r="AJ15" s="14"/>
      <c r="AK15" s="15"/>
      <c r="AL15" s="15"/>
      <c r="AM15" s="15"/>
      <c r="AN15" s="57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</row>
    <row r="16" spans="1:65" s="43" customFormat="1" ht="19.5" customHeight="1">
      <c r="A16" s="216" t="s">
        <v>221</v>
      </c>
      <c r="B16" s="119" t="s">
        <v>111</v>
      </c>
      <c r="C16" s="139" t="s">
        <v>201</v>
      </c>
      <c r="D16" s="279">
        <v>120</v>
      </c>
      <c r="E16" s="52">
        <f t="shared" si="0"/>
        <v>30</v>
      </c>
      <c r="F16" s="14"/>
      <c r="G16" s="15">
        <v>2</v>
      </c>
      <c r="H16" s="15"/>
      <c r="I16" s="15"/>
      <c r="J16" s="16">
        <v>2</v>
      </c>
      <c r="K16" s="14"/>
      <c r="L16" s="15"/>
      <c r="M16" s="15"/>
      <c r="N16" s="15"/>
      <c r="O16" s="16"/>
      <c r="P16" s="14"/>
      <c r="Q16" s="15"/>
      <c r="R16" s="15"/>
      <c r="S16" s="15"/>
      <c r="T16" s="16"/>
      <c r="U16" s="14"/>
      <c r="V16" s="15"/>
      <c r="W16" s="15"/>
      <c r="X16" s="15"/>
      <c r="Y16" s="16"/>
      <c r="Z16" s="14"/>
      <c r="AA16" s="15"/>
      <c r="AB16" s="15"/>
      <c r="AC16" s="15"/>
      <c r="AD16" s="16"/>
      <c r="AE16" s="14"/>
      <c r="AF16" s="15"/>
      <c r="AG16" s="15"/>
      <c r="AH16" s="15"/>
      <c r="AI16" s="57"/>
      <c r="AJ16" s="14"/>
      <c r="AK16" s="15"/>
      <c r="AL16" s="15"/>
      <c r="AM16" s="15"/>
      <c r="AN16" s="57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</row>
    <row r="17" spans="1:65" s="43" customFormat="1" ht="19.5" customHeight="1">
      <c r="A17" s="216" t="s">
        <v>221</v>
      </c>
      <c r="B17" s="119" t="s">
        <v>112</v>
      </c>
      <c r="C17" s="139" t="s">
        <v>51</v>
      </c>
      <c r="D17" s="280"/>
      <c r="E17" s="52">
        <f t="shared" si="0"/>
        <v>30</v>
      </c>
      <c r="F17" s="14"/>
      <c r="G17" s="15"/>
      <c r="H17" s="15"/>
      <c r="I17" s="15"/>
      <c r="J17" s="16"/>
      <c r="K17" s="14"/>
      <c r="L17" s="15">
        <v>2</v>
      </c>
      <c r="M17" s="15"/>
      <c r="N17" s="15"/>
      <c r="O17" s="16">
        <v>2</v>
      </c>
      <c r="P17" s="14"/>
      <c r="Q17" s="15"/>
      <c r="R17" s="15"/>
      <c r="S17" s="15"/>
      <c r="T17" s="16"/>
      <c r="U17" s="14"/>
      <c r="V17" s="15"/>
      <c r="W17" s="15"/>
      <c r="X17" s="15"/>
      <c r="Y17" s="16"/>
      <c r="Z17" s="14"/>
      <c r="AA17" s="15"/>
      <c r="AB17" s="15"/>
      <c r="AC17" s="15"/>
      <c r="AD17" s="16"/>
      <c r="AE17" s="14"/>
      <c r="AF17" s="15"/>
      <c r="AG17" s="15"/>
      <c r="AH17" s="15"/>
      <c r="AI17" s="57"/>
      <c r="AJ17" s="14"/>
      <c r="AK17" s="15"/>
      <c r="AL17" s="15"/>
      <c r="AM17" s="15"/>
      <c r="AN17" s="57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</row>
    <row r="18" spans="1:65" s="43" customFormat="1" ht="19.5" customHeight="1">
      <c r="A18" s="216" t="s">
        <v>221</v>
      </c>
      <c r="B18" s="119" t="s">
        <v>113</v>
      </c>
      <c r="C18" s="139" t="s">
        <v>202</v>
      </c>
      <c r="D18" s="280"/>
      <c r="E18" s="52">
        <f t="shared" si="0"/>
        <v>30</v>
      </c>
      <c r="F18" s="14"/>
      <c r="G18" s="15"/>
      <c r="H18" s="15"/>
      <c r="I18" s="15"/>
      <c r="J18" s="16"/>
      <c r="K18" s="14"/>
      <c r="L18" s="15"/>
      <c r="M18" s="15"/>
      <c r="N18" s="15"/>
      <c r="O18" s="16"/>
      <c r="P18" s="14"/>
      <c r="Q18" s="15">
        <v>2</v>
      </c>
      <c r="R18" s="15"/>
      <c r="S18" s="15"/>
      <c r="T18" s="16">
        <v>2</v>
      </c>
      <c r="U18" s="14"/>
      <c r="V18" s="15"/>
      <c r="W18" s="15"/>
      <c r="X18" s="15"/>
      <c r="Y18" s="16"/>
      <c r="Z18" s="14"/>
      <c r="AA18" s="15"/>
      <c r="AB18" s="15"/>
      <c r="AC18" s="15"/>
      <c r="AD18" s="16"/>
      <c r="AE18" s="14"/>
      <c r="AF18" s="15"/>
      <c r="AG18" s="15"/>
      <c r="AH18" s="15"/>
      <c r="AI18" s="57"/>
      <c r="AJ18" s="14"/>
      <c r="AK18" s="15"/>
      <c r="AL18" s="15"/>
      <c r="AM18" s="15"/>
      <c r="AN18" s="57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</row>
    <row r="19" spans="1:65" s="43" customFormat="1" ht="19.5" customHeight="1">
      <c r="A19" s="216" t="s">
        <v>221</v>
      </c>
      <c r="B19" s="119" t="s">
        <v>114</v>
      </c>
      <c r="C19" s="58" t="s">
        <v>52</v>
      </c>
      <c r="D19" s="281"/>
      <c r="E19" s="52">
        <f t="shared" si="0"/>
        <v>30</v>
      </c>
      <c r="F19" s="14"/>
      <c r="G19" s="15"/>
      <c r="H19" s="15"/>
      <c r="I19" s="15"/>
      <c r="J19" s="16"/>
      <c r="K19" s="14"/>
      <c r="L19" s="15"/>
      <c r="M19" s="15"/>
      <c r="N19" s="15"/>
      <c r="O19" s="16"/>
      <c r="P19" s="14"/>
      <c r="Q19" s="15"/>
      <c r="R19" s="15"/>
      <c r="S19" s="15"/>
      <c r="T19" s="16"/>
      <c r="U19" s="59"/>
      <c r="V19" s="118">
        <v>2</v>
      </c>
      <c r="W19" s="15"/>
      <c r="X19" s="15"/>
      <c r="Y19" s="57">
        <v>2</v>
      </c>
      <c r="Z19" s="59"/>
      <c r="AA19" s="15"/>
      <c r="AB19" s="15"/>
      <c r="AC19" s="15"/>
      <c r="AD19" s="57"/>
      <c r="AE19" s="59"/>
      <c r="AF19" s="15"/>
      <c r="AG19" s="15"/>
      <c r="AH19" s="15"/>
      <c r="AI19" s="57"/>
      <c r="AJ19" s="14"/>
      <c r="AK19" s="15"/>
      <c r="AL19" s="15"/>
      <c r="AM19" s="15"/>
      <c r="AN19" s="57"/>
      <c r="AT19" s="34"/>
      <c r="AU19" s="126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</row>
    <row r="20" spans="1:65" s="43" customFormat="1" ht="15" customHeight="1">
      <c r="A20" s="197"/>
      <c r="B20" s="60"/>
      <c r="C20" s="61" t="s">
        <v>62</v>
      </c>
      <c r="D20" s="130"/>
      <c r="E20" s="52"/>
      <c r="F20" s="21"/>
      <c r="G20" s="21"/>
      <c r="H20" s="21"/>
      <c r="I20" s="21"/>
      <c r="J20" s="22"/>
      <c r="K20" s="21"/>
      <c r="L20" s="21"/>
      <c r="M20" s="21"/>
      <c r="N20" s="21"/>
      <c r="O20" s="22"/>
      <c r="P20" s="21"/>
      <c r="Q20" s="21"/>
      <c r="R20" s="21"/>
      <c r="S20" s="21"/>
      <c r="T20" s="22"/>
      <c r="U20" s="21"/>
      <c r="V20" s="21"/>
      <c r="W20" s="21"/>
      <c r="X20" s="21"/>
      <c r="Y20" s="22"/>
      <c r="Z20" s="21"/>
      <c r="AA20" s="21"/>
      <c r="AB20" s="21"/>
      <c r="AC20" s="21"/>
      <c r="AD20" s="22"/>
      <c r="AE20" s="21"/>
      <c r="AF20" s="21"/>
      <c r="AG20" s="21"/>
      <c r="AH20" s="21"/>
      <c r="AI20" s="22"/>
      <c r="AJ20" s="21"/>
      <c r="AK20" s="21"/>
      <c r="AL20" s="21"/>
      <c r="AM20" s="21"/>
      <c r="AN20" s="22"/>
      <c r="AO20" s="21"/>
      <c r="AP20" s="21"/>
      <c r="AQ20" s="21"/>
      <c r="AR20" s="21"/>
      <c r="AS20" s="22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</row>
    <row r="21" spans="1:65" s="43" customFormat="1" ht="20.25" customHeight="1">
      <c r="A21" s="216" t="s">
        <v>219</v>
      </c>
      <c r="B21" s="119" t="s">
        <v>115</v>
      </c>
      <c r="C21" s="51" t="s">
        <v>60</v>
      </c>
      <c r="D21" s="255">
        <v>30</v>
      </c>
      <c r="E21" s="52">
        <f>15*SUM(F21:I21,K21:N21,P21:S21,U21:X21,Z21:AC21,AE21:AH21,AJ21:AM21)</f>
        <v>30</v>
      </c>
      <c r="F21" s="14">
        <v>2</v>
      </c>
      <c r="G21" s="15"/>
      <c r="H21" s="15"/>
      <c r="I21" s="15"/>
      <c r="J21" s="57">
        <v>2</v>
      </c>
      <c r="K21" s="14"/>
      <c r="L21" s="15"/>
      <c r="M21" s="15"/>
      <c r="N21" s="15"/>
      <c r="O21" s="16"/>
      <c r="P21" s="14"/>
      <c r="Q21" s="15"/>
      <c r="R21" s="15"/>
      <c r="S21" s="15"/>
      <c r="T21" s="16"/>
      <c r="U21" s="14"/>
      <c r="V21" s="15"/>
      <c r="W21" s="15"/>
      <c r="X21" s="15"/>
      <c r="Y21" s="16"/>
      <c r="Z21" s="14"/>
      <c r="AA21" s="15"/>
      <c r="AB21" s="15"/>
      <c r="AC21" s="15"/>
      <c r="AD21" s="16"/>
      <c r="AE21" s="14"/>
      <c r="AF21" s="15"/>
      <c r="AG21" s="15"/>
      <c r="AH21" s="15"/>
      <c r="AI21" s="16"/>
      <c r="AJ21" s="14"/>
      <c r="AK21" s="15"/>
      <c r="AL21" s="15"/>
      <c r="AM21" s="15"/>
      <c r="AN21" s="57"/>
      <c r="AP21" s="174"/>
      <c r="AT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</row>
    <row r="22" spans="1:65" s="43" customFormat="1" ht="24" customHeight="1">
      <c r="A22" s="216" t="s">
        <v>219</v>
      </c>
      <c r="B22" s="119" t="s">
        <v>116</v>
      </c>
      <c r="C22" s="51" t="s">
        <v>61</v>
      </c>
      <c r="D22" s="256"/>
      <c r="E22" s="52">
        <f>15*SUM(F22:I22,K22:N22,P22:S22,U22:X22,Z22:AC22,AE22:AH22,AJ22:AM22)</f>
        <v>30</v>
      </c>
      <c r="F22" s="14">
        <v>2</v>
      </c>
      <c r="G22" s="15"/>
      <c r="H22" s="15"/>
      <c r="I22" s="15"/>
      <c r="J22" s="57">
        <v>2</v>
      </c>
      <c r="K22" s="14"/>
      <c r="L22" s="15"/>
      <c r="M22" s="15"/>
      <c r="N22" s="15"/>
      <c r="O22" s="16"/>
      <c r="P22" s="14"/>
      <c r="Q22" s="15"/>
      <c r="R22" s="15"/>
      <c r="S22" s="15"/>
      <c r="T22" s="16"/>
      <c r="U22" s="14"/>
      <c r="V22" s="15"/>
      <c r="W22" s="15"/>
      <c r="X22" s="15"/>
      <c r="Y22" s="16"/>
      <c r="Z22" s="14"/>
      <c r="AA22" s="15"/>
      <c r="AB22" s="15"/>
      <c r="AC22" s="15"/>
      <c r="AD22" s="16"/>
      <c r="AE22" s="14"/>
      <c r="AF22" s="15"/>
      <c r="AG22" s="15"/>
      <c r="AH22" s="15"/>
      <c r="AI22" s="16"/>
      <c r="AJ22" s="14"/>
      <c r="AK22" s="15"/>
      <c r="AL22" s="15"/>
      <c r="AM22" s="15"/>
      <c r="AN22" s="57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</row>
    <row r="23" spans="1:65" s="43" customFormat="1" ht="15" customHeight="1">
      <c r="A23" s="197"/>
      <c r="B23" s="60"/>
      <c r="C23" s="61" t="s">
        <v>63</v>
      </c>
      <c r="D23" s="203"/>
      <c r="E23" s="52"/>
      <c r="F23" s="21"/>
      <c r="G23" s="21"/>
      <c r="H23" s="21"/>
      <c r="I23" s="21"/>
      <c r="J23" s="22"/>
      <c r="K23" s="21"/>
      <c r="L23" s="21"/>
      <c r="M23" s="21"/>
      <c r="N23" s="21"/>
      <c r="O23" s="22"/>
      <c r="P23" s="21"/>
      <c r="Q23" s="21"/>
      <c r="R23" s="21"/>
      <c r="S23" s="21"/>
      <c r="T23" s="22"/>
      <c r="U23" s="21"/>
      <c r="V23" s="21"/>
      <c r="W23" s="21"/>
      <c r="X23" s="21"/>
      <c r="Y23" s="22"/>
      <c r="Z23" s="21"/>
      <c r="AA23" s="21"/>
      <c r="AB23" s="21"/>
      <c r="AC23" s="21"/>
      <c r="AD23" s="22"/>
      <c r="AE23" s="21"/>
      <c r="AF23" s="21"/>
      <c r="AG23" s="21"/>
      <c r="AH23" s="21"/>
      <c r="AI23" s="22"/>
      <c r="AJ23" s="21"/>
      <c r="AK23" s="21"/>
      <c r="AL23" s="21"/>
      <c r="AM23" s="21"/>
      <c r="AN23" s="22"/>
      <c r="AO23" s="21"/>
      <c r="AP23" s="21"/>
      <c r="AQ23" s="21"/>
      <c r="AR23" s="21"/>
      <c r="AS23" s="22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</row>
    <row r="24" spans="1:65" s="43" customFormat="1" ht="18" customHeight="1">
      <c r="A24" s="216" t="s">
        <v>218</v>
      </c>
      <c r="B24" s="119" t="s">
        <v>117</v>
      </c>
      <c r="C24" s="51" t="s">
        <v>58</v>
      </c>
      <c r="D24" s="255">
        <v>15</v>
      </c>
      <c r="E24" s="52">
        <f>15*SUM(F24:I24,K24:N24,P24:S24,U24:X24,Z24:AC24,AE24:AH24,AJ24:AM24)</f>
        <v>15</v>
      </c>
      <c r="F24" s="14"/>
      <c r="G24" s="15"/>
      <c r="H24" s="15"/>
      <c r="I24" s="15"/>
      <c r="J24" s="57"/>
      <c r="K24" s="14"/>
      <c r="L24" s="15"/>
      <c r="M24" s="15"/>
      <c r="N24" s="15"/>
      <c r="O24" s="16"/>
      <c r="P24" s="14"/>
      <c r="Q24" s="15"/>
      <c r="R24" s="15"/>
      <c r="S24" s="15"/>
      <c r="T24" s="16"/>
      <c r="U24" s="14"/>
      <c r="V24" s="15"/>
      <c r="W24" s="15"/>
      <c r="X24" s="15"/>
      <c r="Y24" s="16"/>
      <c r="Z24" s="14"/>
      <c r="AA24" s="15"/>
      <c r="AB24" s="15"/>
      <c r="AC24" s="15"/>
      <c r="AD24" s="16"/>
      <c r="AE24" s="14">
        <v>1</v>
      </c>
      <c r="AF24" s="15"/>
      <c r="AG24" s="15"/>
      <c r="AH24" s="15"/>
      <c r="AI24" s="16">
        <v>1</v>
      </c>
      <c r="AJ24" s="14"/>
      <c r="AK24" s="15"/>
      <c r="AL24" s="15"/>
      <c r="AM24" s="15"/>
      <c r="AN24" s="57"/>
      <c r="AT24" s="34"/>
      <c r="AU24" s="20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</row>
    <row r="25" spans="1:65" s="43" customFormat="1" ht="29.25" customHeight="1">
      <c r="A25" s="216" t="s">
        <v>218</v>
      </c>
      <c r="B25" s="119" t="s">
        <v>118</v>
      </c>
      <c r="C25" s="51" t="s">
        <v>59</v>
      </c>
      <c r="D25" s="256"/>
      <c r="E25" s="52">
        <f>15*SUM(F25:I25,K25:N25,P25:S25,U25:X25,Z25:AC25,AE25:AH25,AJ25:AM25)</f>
        <v>15</v>
      </c>
      <c r="F25" s="14"/>
      <c r="G25" s="15"/>
      <c r="H25" s="15"/>
      <c r="I25" s="15"/>
      <c r="J25" s="57"/>
      <c r="K25" s="14"/>
      <c r="L25" s="15"/>
      <c r="M25" s="15"/>
      <c r="N25" s="15"/>
      <c r="O25" s="16"/>
      <c r="P25" s="14"/>
      <c r="Q25" s="15"/>
      <c r="R25" s="15"/>
      <c r="S25" s="15"/>
      <c r="T25" s="16"/>
      <c r="U25" s="14"/>
      <c r="V25" s="15"/>
      <c r="W25" s="15"/>
      <c r="X25" s="15"/>
      <c r="Y25" s="16"/>
      <c r="Z25" s="14"/>
      <c r="AA25" s="15"/>
      <c r="AB25" s="15"/>
      <c r="AC25" s="15"/>
      <c r="AD25" s="16"/>
      <c r="AE25" s="14">
        <v>1</v>
      </c>
      <c r="AF25" s="15"/>
      <c r="AG25" s="15"/>
      <c r="AH25" s="15"/>
      <c r="AI25" s="16">
        <v>1</v>
      </c>
      <c r="AJ25" s="14"/>
      <c r="AK25" s="15"/>
      <c r="AL25" s="15"/>
      <c r="AM25" s="15"/>
      <c r="AN25" s="57"/>
      <c r="AT25" s="34"/>
      <c r="AU25" s="20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</row>
    <row r="26" spans="1:65" s="41" customFormat="1" ht="12.75">
      <c r="A26" s="197"/>
      <c r="B26" s="43"/>
      <c r="C26" s="62" t="s">
        <v>17</v>
      </c>
      <c r="D26" s="205">
        <f>SUM(D9:D25)</f>
        <v>315</v>
      </c>
      <c r="E26" s="63">
        <f>SUM(E9:E19,E21,E24)</f>
        <v>315</v>
      </c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</row>
    <row r="27" spans="1:65" s="41" customFormat="1" ht="15.75" customHeight="1" thickBot="1">
      <c r="A27" s="197"/>
      <c r="B27" s="43"/>
      <c r="C27" s="62"/>
      <c r="D27" s="64"/>
      <c r="E27" s="23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</row>
    <row r="28" spans="1:65" s="41" customFormat="1" ht="14.25" customHeight="1" thickBot="1" thickTop="1">
      <c r="A28" s="197"/>
      <c r="B28" s="324" t="s">
        <v>55</v>
      </c>
      <c r="C28" s="40"/>
      <c r="D28" s="257" t="s">
        <v>103</v>
      </c>
      <c r="E28" s="257" t="s">
        <v>103</v>
      </c>
      <c r="F28" s="260" t="s">
        <v>0</v>
      </c>
      <c r="G28" s="272"/>
      <c r="H28" s="272"/>
      <c r="I28" s="272"/>
      <c r="J28" s="272"/>
      <c r="K28" s="272"/>
      <c r="L28" s="272"/>
      <c r="M28" s="272"/>
      <c r="N28" s="272"/>
      <c r="O28" s="273"/>
      <c r="P28" s="260" t="s">
        <v>8</v>
      </c>
      <c r="Q28" s="272"/>
      <c r="R28" s="272"/>
      <c r="S28" s="272"/>
      <c r="T28" s="272"/>
      <c r="U28" s="272"/>
      <c r="V28" s="272"/>
      <c r="W28" s="272"/>
      <c r="X28" s="272"/>
      <c r="Y28" s="273"/>
      <c r="Z28" s="260" t="s">
        <v>9</v>
      </c>
      <c r="AA28" s="261"/>
      <c r="AB28" s="261"/>
      <c r="AC28" s="261"/>
      <c r="AD28" s="261"/>
      <c r="AE28" s="261"/>
      <c r="AF28" s="261"/>
      <c r="AG28" s="261"/>
      <c r="AH28" s="261"/>
      <c r="AI28" s="262"/>
      <c r="AJ28" s="263" t="s">
        <v>10</v>
      </c>
      <c r="AK28" s="264"/>
      <c r="AL28" s="264"/>
      <c r="AM28" s="264"/>
      <c r="AN28" s="265"/>
      <c r="AO28" s="154"/>
      <c r="AP28" s="154"/>
      <c r="AQ28" s="154"/>
      <c r="AR28" s="154"/>
      <c r="AS28" s="15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</row>
    <row r="29" spans="1:65" s="41" customFormat="1" ht="12.75">
      <c r="A29" s="197"/>
      <c r="B29" s="325"/>
      <c r="C29" s="42" t="s">
        <v>16</v>
      </c>
      <c r="D29" s="258"/>
      <c r="E29" s="258"/>
      <c r="F29" s="274" t="s">
        <v>1</v>
      </c>
      <c r="G29" s="275"/>
      <c r="H29" s="275"/>
      <c r="I29" s="276"/>
      <c r="J29" s="284" t="s">
        <v>7</v>
      </c>
      <c r="K29" s="274" t="s">
        <v>2</v>
      </c>
      <c r="L29" s="287"/>
      <c r="M29" s="287"/>
      <c r="N29" s="288"/>
      <c r="O29" s="284" t="s">
        <v>7</v>
      </c>
      <c r="P29" s="274" t="s">
        <v>11</v>
      </c>
      <c r="Q29" s="275"/>
      <c r="R29" s="275"/>
      <c r="S29" s="276"/>
      <c r="T29" s="284" t="s">
        <v>7</v>
      </c>
      <c r="U29" s="274" t="s">
        <v>12</v>
      </c>
      <c r="V29" s="287"/>
      <c r="W29" s="287"/>
      <c r="X29" s="288"/>
      <c r="Y29" s="284" t="s">
        <v>7</v>
      </c>
      <c r="Z29" s="274" t="s">
        <v>13</v>
      </c>
      <c r="AA29" s="275"/>
      <c r="AB29" s="275"/>
      <c r="AC29" s="276"/>
      <c r="AD29" s="284" t="s">
        <v>7</v>
      </c>
      <c r="AE29" s="274" t="s">
        <v>14</v>
      </c>
      <c r="AF29" s="275"/>
      <c r="AG29" s="275"/>
      <c r="AH29" s="276"/>
      <c r="AI29" s="284" t="s">
        <v>7</v>
      </c>
      <c r="AJ29" s="291" t="s">
        <v>15</v>
      </c>
      <c r="AK29" s="292"/>
      <c r="AL29" s="292"/>
      <c r="AM29" s="292"/>
      <c r="AN29" s="284" t="s">
        <v>7</v>
      </c>
      <c r="AO29" s="289"/>
      <c r="AP29" s="289"/>
      <c r="AQ29" s="289"/>
      <c r="AR29" s="289"/>
      <c r="AS29" s="290"/>
      <c r="AT29" s="153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</row>
    <row r="30" spans="1:65" s="41" customFormat="1" ht="13.5" thickBot="1">
      <c r="A30" s="197"/>
      <c r="B30" s="326"/>
      <c r="C30" s="44"/>
      <c r="D30" s="259"/>
      <c r="E30" s="259"/>
      <c r="F30" s="45" t="s">
        <v>3</v>
      </c>
      <c r="G30" s="46" t="s">
        <v>4</v>
      </c>
      <c r="H30" s="46" t="s">
        <v>5</v>
      </c>
      <c r="I30" s="46" t="s">
        <v>6</v>
      </c>
      <c r="J30" s="286"/>
      <c r="K30" s="45" t="s">
        <v>3</v>
      </c>
      <c r="L30" s="46" t="s">
        <v>4</v>
      </c>
      <c r="M30" s="46" t="s">
        <v>5</v>
      </c>
      <c r="N30" s="46" t="s">
        <v>6</v>
      </c>
      <c r="O30" s="286"/>
      <c r="P30" s="45" t="s">
        <v>3</v>
      </c>
      <c r="Q30" s="46" t="s">
        <v>4</v>
      </c>
      <c r="R30" s="46" t="s">
        <v>5</v>
      </c>
      <c r="S30" s="46" t="s">
        <v>6</v>
      </c>
      <c r="T30" s="286"/>
      <c r="U30" s="45" t="s">
        <v>3</v>
      </c>
      <c r="V30" s="46" t="s">
        <v>4</v>
      </c>
      <c r="W30" s="46" t="s">
        <v>5</v>
      </c>
      <c r="X30" s="46" t="s">
        <v>6</v>
      </c>
      <c r="Y30" s="286"/>
      <c r="Z30" s="47" t="s">
        <v>3</v>
      </c>
      <c r="AA30" s="48" t="s">
        <v>4</v>
      </c>
      <c r="AB30" s="48" t="s">
        <v>5</v>
      </c>
      <c r="AC30" s="48" t="s">
        <v>6</v>
      </c>
      <c r="AD30" s="285"/>
      <c r="AE30" s="47" t="s">
        <v>3</v>
      </c>
      <c r="AF30" s="48" t="s">
        <v>4</v>
      </c>
      <c r="AG30" s="48" t="s">
        <v>5</v>
      </c>
      <c r="AH30" s="48" t="s">
        <v>6</v>
      </c>
      <c r="AI30" s="285"/>
      <c r="AJ30" s="47" t="s">
        <v>3</v>
      </c>
      <c r="AK30" s="160" t="s">
        <v>4</v>
      </c>
      <c r="AL30" s="160" t="s">
        <v>5</v>
      </c>
      <c r="AM30" s="160" t="s">
        <v>6</v>
      </c>
      <c r="AN30" s="285"/>
      <c r="AO30" s="155"/>
      <c r="AP30" s="155"/>
      <c r="AQ30" s="155"/>
      <c r="AR30" s="155"/>
      <c r="AS30" s="290"/>
      <c r="AT30" s="153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</row>
    <row r="31" spans="1:65" s="41" customFormat="1" ht="3.75" customHeight="1" thickTop="1">
      <c r="A31" s="197"/>
      <c r="D31" s="65"/>
      <c r="J31" s="49"/>
      <c r="O31" s="49"/>
      <c r="T31" s="49"/>
      <c r="Y31" s="49"/>
      <c r="AD31" s="49"/>
      <c r="AI31" s="49"/>
      <c r="AN31" s="49"/>
      <c r="AS31" s="49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</row>
    <row r="32" spans="1:65" s="41" customFormat="1" ht="14.25" customHeight="1">
      <c r="A32" s="197"/>
      <c r="B32" s="328" t="s">
        <v>45</v>
      </c>
      <c r="C32" s="328"/>
      <c r="D32" s="66"/>
      <c r="E32" s="30"/>
      <c r="F32" s="30"/>
      <c r="G32" s="30"/>
      <c r="H32" s="30"/>
      <c r="I32" s="30"/>
      <c r="J32" s="49"/>
      <c r="O32" s="49"/>
      <c r="T32" s="49"/>
      <c r="Y32" s="49"/>
      <c r="AD32" s="49"/>
      <c r="AI32" s="49"/>
      <c r="AN32" s="49"/>
      <c r="AS32" s="49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</row>
    <row r="33" spans="1:65" s="67" customFormat="1" ht="12.75">
      <c r="A33" s="197"/>
      <c r="B33" s="60"/>
      <c r="C33" s="61" t="s">
        <v>40</v>
      </c>
      <c r="D33" s="61"/>
      <c r="E33" s="23"/>
      <c r="F33" s="21"/>
      <c r="G33" s="21"/>
      <c r="H33" s="21"/>
      <c r="I33" s="21"/>
      <c r="J33" s="22"/>
      <c r="K33" s="21"/>
      <c r="L33" s="21"/>
      <c r="M33" s="21"/>
      <c r="N33" s="21"/>
      <c r="O33" s="22"/>
      <c r="P33" s="21"/>
      <c r="Q33" s="21"/>
      <c r="R33" s="21"/>
      <c r="S33" s="21"/>
      <c r="T33" s="114"/>
      <c r="U33" s="21"/>
      <c r="V33" s="21"/>
      <c r="W33" s="21"/>
      <c r="X33" s="21"/>
      <c r="Y33" s="22"/>
      <c r="Z33" s="21"/>
      <c r="AA33" s="21"/>
      <c r="AB33" s="21"/>
      <c r="AC33" s="21"/>
      <c r="AD33" s="22"/>
      <c r="AE33" s="21"/>
      <c r="AF33" s="21"/>
      <c r="AG33" s="21"/>
      <c r="AH33" s="21"/>
      <c r="AI33" s="22"/>
      <c r="AJ33" s="165"/>
      <c r="AK33" s="165"/>
      <c r="AL33" s="165"/>
      <c r="AM33" s="165"/>
      <c r="AN33" s="166"/>
      <c r="AO33" s="21"/>
      <c r="AP33" s="21"/>
      <c r="AQ33" s="21"/>
      <c r="AR33" s="21"/>
      <c r="AS33" s="22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</row>
    <row r="34" spans="1:65" s="67" customFormat="1" ht="16.5" customHeight="1">
      <c r="A34" s="216" t="s">
        <v>222</v>
      </c>
      <c r="B34" s="119" t="s">
        <v>119</v>
      </c>
      <c r="C34" s="127" t="s">
        <v>203</v>
      </c>
      <c r="D34" s="255">
        <v>135</v>
      </c>
      <c r="E34" s="52">
        <f>15*SUM(F34:I34,K34:N34,P34:S34,U34:X34,Z34:AC34,AE34:AH34,AJ34:AM34)</f>
        <v>60</v>
      </c>
      <c r="F34" s="116">
        <v>2</v>
      </c>
      <c r="G34" s="15">
        <v>2</v>
      </c>
      <c r="H34" s="15"/>
      <c r="I34" s="15"/>
      <c r="J34" s="16">
        <v>6</v>
      </c>
      <c r="K34" s="14"/>
      <c r="L34" s="15"/>
      <c r="M34" s="15"/>
      <c r="N34" s="15"/>
      <c r="O34" s="16"/>
      <c r="P34" s="14"/>
      <c r="Q34" s="15"/>
      <c r="R34" s="15"/>
      <c r="S34" s="15"/>
      <c r="T34" s="16"/>
      <c r="U34" s="14"/>
      <c r="V34" s="15"/>
      <c r="W34" s="15"/>
      <c r="X34" s="15"/>
      <c r="Y34" s="16"/>
      <c r="Z34" s="14"/>
      <c r="AA34" s="15"/>
      <c r="AB34" s="15"/>
      <c r="AC34" s="15"/>
      <c r="AD34" s="16"/>
      <c r="AE34" s="14"/>
      <c r="AF34" s="15"/>
      <c r="AG34" s="15"/>
      <c r="AH34" s="15"/>
      <c r="AI34" s="16"/>
      <c r="AJ34" s="17"/>
      <c r="AK34" s="18"/>
      <c r="AL34" s="18"/>
      <c r="AM34" s="18"/>
      <c r="AN34" s="19"/>
      <c r="AO34" s="21"/>
      <c r="AP34" s="21"/>
      <c r="AQ34" s="21"/>
      <c r="AR34" s="21"/>
      <c r="AS34" s="22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</row>
    <row r="35" spans="1:65" s="67" customFormat="1" ht="16.5" customHeight="1">
      <c r="A35" s="216" t="s">
        <v>222</v>
      </c>
      <c r="B35" s="119" t="s">
        <v>120</v>
      </c>
      <c r="C35" s="127" t="s">
        <v>204</v>
      </c>
      <c r="D35" s="277"/>
      <c r="E35" s="52">
        <f>15*SUM(F35:I35,K35:N35,P35:S35,U35:X35,Z35:AC35,AE35:AH35,AJ35:AM35)</f>
        <v>45</v>
      </c>
      <c r="F35" s="14"/>
      <c r="G35" s="15"/>
      <c r="H35" s="15"/>
      <c r="I35" s="15"/>
      <c r="J35" s="16"/>
      <c r="K35" s="116">
        <v>2</v>
      </c>
      <c r="L35" s="15">
        <v>1</v>
      </c>
      <c r="M35" s="15"/>
      <c r="N35" s="15"/>
      <c r="O35" s="16">
        <v>5</v>
      </c>
      <c r="P35" s="14"/>
      <c r="Q35" s="15"/>
      <c r="R35" s="15"/>
      <c r="S35" s="15"/>
      <c r="T35" s="16"/>
      <c r="U35" s="14"/>
      <c r="V35" s="15"/>
      <c r="W35" s="15"/>
      <c r="X35" s="15"/>
      <c r="Y35" s="16"/>
      <c r="Z35" s="14"/>
      <c r="AA35" s="15"/>
      <c r="AB35" s="15"/>
      <c r="AC35" s="15"/>
      <c r="AD35" s="16"/>
      <c r="AE35" s="14"/>
      <c r="AF35" s="15"/>
      <c r="AG35" s="15"/>
      <c r="AH35" s="15"/>
      <c r="AI35" s="16"/>
      <c r="AJ35" s="14"/>
      <c r="AK35" s="15"/>
      <c r="AL35" s="15"/>
      <c r="AM35" s="15"/>
      <c r="AN35" s="16"/>
      <c r="AO35" s="21"/>
      <c r="AP35" s="21"/>
      <c r="AQ35" s="21"/>
      <c r="AR35" s="21"/>
      <c r="AS35" s="22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</row>
    <row r="36" spans="1:65" s="67" customFormat="1" ht="16.5" customHeight="1">
      <c r="A36" s="216" t="s">
        <v>222</v>
      </c>
      <c r="B36" s="119" t="s">
        <v>121</v>
      </c>
      <c r="C36" s="127" t="s">
        <v>205</v>
      </c>
      <c r="D36" s="278"/>
      <c r="E36" s="52">
        <f>15*SUM(F36:I36,K36:N36,P36:S36,U36:X36,Z36:AC36,AE36:AH36,AJ36:AM36)</f>
        <v>30</v>
      </c>
      <c r="F36" s="14"/>
      <c r="G36" s="15"/>
      <c r="H36" s="15"/>
      <c r="I36" s="15"/>
      <c r="J36" s="16"/>
      <c r="K36" s="14"/>
      <c r="L36" s="15"/>
      <c r="M36" s="15"/>
      <c r="N36" s="15"/>
      <c r="O36" s="16"/>
      <c r="P36" s="14">
        <v>1</v>
      </c>
      <c r="Q36" s="15">
        <v>1</v>
      </c>
      <c r="R36" s="15"/>
      <c r="S36" s="15"/>
      <c r="T36" s="16">
        <v>3</v>
      </c>
      <c r="U36" s="14"/>
      <c r="V36" s="15"/>
      <c r="W36" s="15"/>
      <c r="X36" s="15"/>
      <c r="Y36" s="16"/>
      <c r="Z36" s="14"/>
      <c r="AA36" s="15"/>
      <c r="AB36" s="15"/>
      <c r="AC36" s="15"/>
      <c r="AD36" s="16"/>
      <c r="AE36" s="14"/>
      <c r="AF36" s="15"/>
      <c r="AG36" s="15"/>
      <c r="AH36" s="15"/>
      <c r="AI36" s="16"/>
      <c r="AJ36" s="14"/>
      <c r="AK36" s="15"/>
      <c r="AL36" s="15"/>
      <c r="AM36" s="15"/>
      <c r="AN36" s="16"/>
      <c r="AO36" s="21"/>
      <c r="AP36" s="21"/>
      <c r="AQ36" s="21"/>
      <c r="AR36" s="21"/>
      <c r="AS36" s="22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</row>
    <row r="37" spans="1:65" s="67" customFormat="1" ht="15" customHeight="1">
      <c r="A37" s="197"/>
      <c r="B37" s="60"/>
      <c r="C37" s="61" t="s">
        <v>18</v>
      </c>
      <c r="D37" s="206"/>
      <c r="E37" s="23"/>
      <c r="F37" s="21"/>
      <c r="G37" s="21"/>
      <c r="H37" s="21"/>
      <c r="I37" s="21"/>
      <c r="J37" s="22"/>
      <c r="K37" s="21"/>
      <c r="L37" s="21"/>
      <c r="M37" s="21"/>
      <c r="N37" s="21"/>
      <c r="O37" s="22"/>
      <c r="P37" s="21"/>
      <c r="Q37" s="21"/>
      <c r="R37" s="21"/>
      <c r="S37" s="21"/>
      <c r="T37" s="22"/>
      <c r="U37" s="21"/>
      <c r="V37" s="21"/>
      <c r="W37" s="21"/>
      <c r="X37" s="21"/>
      <c r="Y37" s="22"/>
      <c r="Z37" s="21"/>
      <c r="AA37" s="21"/>
      <c r="AB37" s="21"/>
      <c r="AC37" s="21"/>
      <c r="AD37" s="22"/>
      <c r="AE37" s="21"/>
      <c r="AF37" s="21"/>
      <c r="AG37" s="21"/>
      <c r="AH37" s="21"/>
      <c r="AI37" s="22"/>
      <c r="AJ37" s="26"/>
      <c r="AK37" s="26"/>
      <c r="AL37" s="26"/>
      <c r="AM37" s="26"/>
      <c r="AN37" s="27"/>
      <c r="AO37" s="21"/>
      <c r="AP37" s="21"/>
      <c r="AQ37" s="21"/>
      <c r="AR37" s="21"/>
      <c r="AS37" s="22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</row>
    <row r="38" spans="1:65" s="67" customFormat="1" ht="17.25" customHeight="1">
      <c r="A38" s="216" t="s">
        <v>223</v>
      </c>
      <c r="B38" s="119" t="s">
        <v>122</v>
      </c>
      <c r="C38" s="139" t="s">
        <v>172</v>
      </c>
      <c r="D38" s="200">
        <v>45</v>
      </c>
      <c r="E38" s="52">
        <f>15*SUM(F38:I38,K38:N38,P38:S38,U38:X38,Z38:AC38,AE38:AH38,AJ38:AM38)</f>
        <v>45</v>
      </c>
      <c r="F38" s="14"/>
      <c r="G38" s="15"/>
      <c r="H38" s="15"/>
      <c r="I38" s="15"/>
      <c r="J38" s="16"/>
      <c r="K38" s="14"/>
      <c r="L38" s="15"/>
      <c r="M38" s="15"/>
      <c r="N38" s="15"/>
      <c r="O38" s="16"/>
      <c r="P38" s="14"/>
      <c r="Q38" s="15"/>
      <c r="R38" s="15"/>
      <c r="S38" s="15"/>
      <c r="T38" s="16"/>
      <c r="U38" s="116">
        <v>1</v>
      </c>
      <c r="V38" s="15">
        <v>1</v>
      </c>
      <c r="W38" s="15">
        <v>1</v>
      </c>
      <c r="X38" s="15"/>
      <c r="Y38" s="16">
        <v>5</v>
      </c>
      <c r="Z38" s="14"/>
      <c r="AA38" s="15"/>
      <c r="AB38" s="15"/>
      <c r="AC38" s="15"/>
      <c r="AD38" s="16"/>
      <c r="AE38" s="14"/>
      <c r="AF38" s="15"/>
      <c r="AG38" s="15"/>
      <c r="AH38" s="15"/>
      <c r="AI38" s="16"/>
      <c r="AJ38" s="14"/>
      <c r="AK38" s="15"/>
      <c r="AL38" s="15"/>
      <c r="AM38" s="15"/>
      <c r="AN38" s="16"/>
      <c r="AO38" s="21"/>
      <c r="AP38" s="182"/>
      <c r="AQ38" s="21"/>
      <c r="AR38" s="21"/>
      <c r="AS38" s="22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</row>
    <row r="39" spans="1:65" s="67" customFormat="1" ht="26.25" customHeight="1">
      <c r="A39" s="197"/>
      <c r="B39" s="60"/>
      <c r="C39" s="115" t="s">
        <v>41</v>
      </c>
      <c r="D39" s="206"/>
      <c r="E39" s="23"/>
      <c r="F39" s="21"/>
      <c r="G39" s="21"/>
      <c r="H39" s="21"/>
      <c r="I39" s="21"/>
      <c r="J39" s="22"/>
      <c r="K39" s="21"/>
      <c r="L39" s="21"/>
      <c r="M39" s="21"/>
      <c r="N39" s="21"/>
      <c r="O39" s="22"/>
      <c r="P39" s="21"/>
      <c r="Q39" s="21"/>
      <c r="R39" s="21"/>
      <c r="S39" s="21"/>
      <c r="T39" s="22"/>
      <c r="U39" s="21"/>
      <c r="V39" s="21"/>
      <c r="W39" s="21"/>
      <c r="X39" s="21"/>
      <c r="Y39" s="22"/>
      <c r="Z39" s="21"/>
      <c r="AA39" s="21"/>
      <c r="AB39" s="21"/>
      <c r="AC39" s="21"/>
      <c r="AD39" s="22"/>
      <c r="AE39" s="21"/>
      <c r="AF39" s="21"/>
      <c r="AG39" s="21"/>
      <c r="AH39" s="21"/>
      <c r="AI39" s="22"/>
      <c r="AJ39" s="26"/>
      <c r="AK39" s="26"/>
      <c r="AL39" s="26"/>
      <c r="AM39" s="26"/>
      <c r="AN39" s="27"/>
      <c r="AO39" s="21"/>
      <c r="AP39" s="21"/>
      <c r="AQ39" s="21"/>
      <c r="AR39" s="21"/>
      <c r="AS39" s="22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</row>
    <row r="40" spans="1:65" s="67" customFormat="1" ht="16.5" customHeight="1">
      <c r="A40" s="216" t="s">
        <v>218</v>
      </c>
      <c r="B40" s="119" t="s">
        <v>123</v>
      </c>
      <c r="C40" s="139" t="s">
        <v>215</v>
      </c>
      <c r="D40" s="279">
        <v>75</v>
      </c>
      <c r="E40" s="52">
        <f aca="true" t="shared" si="1" ref="E40:E47">15*SUM(F40:I40,K40:N40,P40:S40,U40:X40,Z40:AC40,AE40:AH40,AJ40:AM40)</f>
        <v>45</v>
      </c>
      <c r="F40" s="14">
        <v>1</v>
      </c>
      <c r="G40" s="15">
        <v>2</v>
      </c>
      <c r="H40" s="15"/>
      <c r="I40" s="15"/>
      <c r="J40" s="16">
        <v>4</v>
      </c>
      <c r="K40" s="14"/>
      <c r="L40" s="15"/>
      <c r="M40" s="15"/>
      <c r="N40" s="15"/>
      <c r="O40" s="16"/>
      <c r="P40" s="14"/>
      <c r="Q40" s="15"/>
      <c r="R40" s="15"/>
      <c r="S40" s="15"/>
      <c r="T40" s="16"/>
      <c r="U40" s="14"/>
      <c r="V40" s="15"/>
      <c r="W40" s="15"/>
      <c r="X40" s="15"/>
      <c r="Y40" s="16"/>
      <c r="Z40" s="14"/>
      <c r="AA40" s="15"/>
      <c r="AB40" s="15"/>
      <c r="AC40" s="15"/>
      <c r="AD40" s="16"/>
      <c r="AE40" s="14"/>
      <c r="AF40" s="15"/>
      <c r="AG40" s="15"/>
      <c r="AH40" s="15"/>
      <c r="AI40" s="16"/>
      <c r="AJ40" s="17"/>
      <c r="AK40" s="18"/>
      <c r="AL40" s="18"/>
      <c r="AM40" s="18"/>
      <c r="AN40" s="19"/>
      <c r="AO40" s="21"/>
      <c r="AP40" s="21"/>
      <c r="AQ40" s="21"/>
      <c r="AR40" s="21"/>
      <c r="AS40" s="22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</row>
    <row r="41" spans="1:65" s="67" customFormat="1" ht="16.5" customHeight="1">
      <c r="A41" s="216" t="s">
        <v>218</v>
      </c>
      <c r="B41" s="119" t="s">
        <v>124</v>
      </c>
      <c r="C41" s="139" t="s">
        <v>182</v>
      </c>
      <c r="D41" s="281"/>
      <c r="E41" s="52">
        <f t="shared" si="1"/>
        <v>30</v>
      </c>
      <c r="F41" s="14"/>
      <c r="G41" s="15"/>
      <c r="H41" s="15"/>
      <c r="I41" s="15"/>
      <c r="J41" s="16"/>
      <c r="K41" s="116">
        <v>1</v>
      </c>
      <c r="L41" s="15">
        <v>1</v>
      </c>
      <c r="M41" s="15"/>
      <c r="N41" s="15"/>
      <c r="O41" s="16">
        <v>2</v>
      </c>
      <c r="P41" s="14"/>
      <c r="Q41" s="15"/>
      <c r="R41" s="15"/>
      <c r="S41" s="15"/>
      <c r="T41" s="16"/>
      <c r="U41" s="14"/>
      <c r="V41" s="15"/>
      <c r="W41" s="15"/>
      <c r="X41" s="15"/>
      <c r="Y41" s="16"/>
      <c r="Z41" s="14"/>
      <c r="AA41" s="15"/>
      <c r="AB41" s="15"/>
      <c r="AC41" s="15"/>
      <c r="AD41" s="16"/>
      <c r="AE41" s="14"/>
      <c r="AF41" s="15"/>
      <c r="AG41" s="15"/>
      <c r="AH41" s="15"/>
      <c r="AI41" s="16"/>
      <c r="AJ41" s="14"/>
      <c r="AK41" s="15"/>
      <c r="AL41" s="15"/>
      <c r="AM41" s="15"/>
      <c r="AN41" s="16"/>
      <c r="AO41" s="21"/>
      <c r="AP41" s="21"/>
      <c r="AQ41" s="21"/>
      <c r="AR41" s="21"/>
      <c r="AS41" s="22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</row>
    <row r="42" spans="1:65" s="67" customFormat="1" ht="16.5" customHeight="1">
      <c r="A42" s="216" t="s">
        <v>218</v>
      </c>
      <c r="B42" s="119" t="s">
        <v>125</v>
      </c>
      <c r="C42" s="139" t="s">
        <v>171</v>
      </c>
      <c r="D42" s="201">
        <v>30</v>
      </c>
      <c r="E42" s="52">
        <f t="shared" si="1"/>
        <v>30</v>
      </c>
      <c r="F42" s="14"/>
      <c r="G42" s="15"/>
      <c r="H42" s="15"/>
      <c r="I42" s="15"/>
      <c r="J42" s="16"/>
      <c r="K42" s="14">
        <v>1</v>
      </c>
      <c r="L42" s="15"/>
      <c r="M42" s="15">
        <v>1</v>
      </c>
      <c r="N42" s="15"/>
      <c r="O42" s="16">
        <v>2</v>
      </c>
      <c r="P42" s="14"/>
      <c r="Q42" s="15"/>
      <c r="R42" s="15"/>
      <c r="S42" s="15"/>
      <c r="T42" s="16"/>
      <c r="U42" s="14"/>
      <c r="V42" s="15"/>
      <c r="W42" s="15"/>
      <c r="X42" s="15"/>
      <c r="Y42" s="16"/>
      <c r="Z42" s="14"/>
      <c r="AA42" s="15"/>
      <c r="AB42" s="15"/>
      <c r="AC42" s="15"/>
      <c r="AD42" s="16"/>
      <c r="AE42" s="14"/>
      <c r="AF42" s="15"/>
      <c r="AG42" s="15"/>
      <c r="AH42" s="15"/>
      <c r="AI42" s="16"/>
      <c r="AJ42" s="14"/>
      <c r="AK42" s="15"/>
      <c r="AL42" s="15"/>
      <c r="AM42" s="15"/>
      <c r="AN42" s="16"/>
      <c r="AO42" s="21"/>
      <c r="AP42" s="21"/>
      <c r="AQ42" s="21"/>
      <c r="AR42" s="21"/>
      <c r="AS42" s="22"/>
      <c r="AT42" s="34"/>
      <c r="AU42" s="125"/>
      <c r="AV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</row>
    <row r="43" spans="1:65" s="67" customFormat="1" ht="16.5" customHeight="1">
      <c r="A43" s="216" t="s">
        <v>224</v>
      </c>
      <c r="B43" s="119" t="s">
        <v>126</v>
      </c>
      <c r="C43" s="58" t="s">
        <v>53</v>
      </c>
      <c r="D43" s="279">
        <v>75</v>
      </c>
      <c r="E43" s="52">
        <f t="shared" si="1"/>
        <v>30</v>
      </c>
      <c r="F43" s="14"/>
      <c r="G43" s="15"/>
      <c r="H43" s="15"/>
      <c r="I43" s="15"/>
      <c r="J43" s="16"/>
      <c r="K43" s="14">
        <v>1</v>
      </c>
      <c r="L43" s="15">
        <v>1</v>
      </c>
      <c r="M43" s="15"/>
      <c r="N43" s="15"/>
      <c r="O43" s="16">
        <v>2</v>
      </c>
      <c r="P43" s="14"/>
      <c r="Q43" s="15"/>
      <c r="R43" s="15"/>
      <c r="S43" s="15"/>
      <c r="T43" s="16"/>
      <c r="U43" s="14"/>
      <c r="V43" s="15"/>
      <c r="W43" s="15"/>
      <c r="X43" s="15"/>
      <c r="Y43" s="16"/>
      <c r="Z43" s="14"/>
      <c r="AA43" s="15"/>
      <c r="AB43" s="15"/>
      <c r="AC43" s="15"/>
      <c r="AD43" s="16"/>
      <c r="AE43" s="14"/>
      <c r="AF43" s="15"/>
      <c r="AG43" s="15"/>
      <c r="AH43" s="15"/>
      <c r="AI43" s="16"/>
      <c r="AJ43" s="14"/>
      <c r="AK43" s="15"/>
      <c r="AL43" s="15"/>
      <c r="AM43" s="15"/>
      <c r="AN43" s="16"/>
      <c r="AO43" s="21"/>
      <c r="AP43" s="21"/>
      <c r="AQ43" s="21"/>
      <c r="AR43" s="21"/>
      <c r="AS43" s="22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</row>
    <row r="44" spans="1:65" s="67" customFormat="1" ht="16.5" customHeight="1">
      <c r="A44" s="216" t="s">
        <v>224</v>
      </c>
      <c r="B44" s="119" t="s">
        <v>127</v>
      </c>
      <c r="C44" s="58" t="s">
        <v>54</v>
      </c>
      <c r="D44" s="280"/>
      <c r="E44" s="52">
        <f t="shared" si="1"/>
        <v>30</v>
      </c>
      <c r="F44" s="14"/>
      <c r="G44" s="15"/>
      <c r="H44" s="15"/>
      <c r="I44" s="15"/>
      <c r="J44" s="16"/>
      <c r="K44" s="14"/>
      <c r="L44" s="15"/>
      <c r="M44" s="15"/>
      <c r="N44" s="15"/>
      <c r="O44" s="16"/>
      <c r="P44" s="116">
        <v>1</v>
      </c>
      <c r="Q44" s="15">
        <v>1</v>
      </c>
      <c r="R44" s="15"/>
      <c r="S44" s="15"/>
      <c r="T44" s="16">
        <v>5</v>
      </c>
      <c r="U44" s="14"/>
      <c r="V44" s="15"/>
      <c r="W44" s="15"/>
      <c r="X44" s="15"/>
      <c r="Y44" s="16"/>
      <c r="Z44" s="14"/>
      <c r="AA44" s="15"/>
      <c r="AB44" s="15"/>
      <c r="AC44" s="15"/>
      <c r="AD44" s="16"/>
      <c r="AE44" s="14"/>
      <c r="AF44" s="15"/>
      <c r="AG44" s="15"/>
      <c r="AH44" s="15"/>
      <c r="AI44" s="16"/>
      <c r="AJ44" s="14"/>
      <c r="AK44" s="15"/>
      <c r="AL44" s="15"/>
      <c r="AM44" s="15"/>
      <c r="AN44" s="16"/>
      <c r="AO44" s="21"/>
      <c r="AP44" s="21"/>
      <c r="AQ44" s="21"/>
      <c r="AR44" s="21"/>
      <c r="AS44" s="22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</row>
    <row r="45" spans="1:65" s="67" customFormat="1" ht="16.5" customHeight="1">
      <c r="A45" s="216" t="s">
        <v>224</v>
      </c>
      <c r="B45" s="119" t="s">
        <v>128</v>
      </c>
      <c r="C45" s="58" t="s">
        <v>66</v>
      </c>
      <c r="D45" s="281"/>
      <c r="E45" s="52">
        <f t="shared" si="1"/>
        <v>15</v>
      </c>
      <c r="F45" s="14"/>
      <c r="G45" s="15"/>
      <c r="H45" s="15"/>
      <c r="I45" s="15"/>
      <c r="J45" s="16"/>
      <c r="K45" s="14"/>
      <c r="L45" s="15"/>
      <c r="M45" s="15"/>
      <c r="N45" s="15"/>
      <c r="O45" s="16"/>
      <c r="P45" s="14"/>
      <c r="Q45" s="15"/>
      <c r="R45" s="15"/>
      <c r="S45" s="15"/>
      <c r="T45" s="16"/>
      <c r="U45" s="14"/>
      <c r="V45" s="15"/>
      <c r="W45" s="15">
        <v>1</v>
      </c>
      <c r="X45" s="15"/>
      <c r="Y45" s="16">
        <v>1</v>
      </c>
      <c r="Z45" s="14"/>
      <c r="AA45" s="15"/>
      <c r="AB45" s="15"/>
      <c r="AC45" s="15"/>
      <c r="AD45" s="16"/>
      <c r="AE45" s="14"/>
      <c r="AF45" s="15"/>
      <c r="AG45" s="15"/>
      <c r="AH45" s="15"/>
      <c r="AI45" s="16"/>
      <c r="AJ45" s="14"/>
      <c r="AK45" s="15"/>
      <c r="AL45" s="15"/>
      <c r="AM45" s="15"/>
      <c r="AN45" s="16"/>
      <c r="AO45" s="21"/>
      <c r="AP45" s="21"/>
      <c r="AQ45" s="21"/>
      <c r="AR45" s="21"/>
      <c r="AS45" s="22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</row>
    <row r="46" spans="1:65" s="67" customFormat="1" ht="16.5" customHeight="1">
      <c r="A46" s="216" t="s">
        <v>224</v>
      </c>
      <c r="B46" s="119" t="s">
        <v>129</v>
      </c>
      <c r="C46" s="70" t="s">
        <v>169</v>
      </c>
      <c r="D46" s="255">
        <v>45</v>
      </c>
      <c r="E46" s="52">
        <f t="shared" si="1"/>
        <v>30</v>
      </c>
      <c r="F46" s="14"/>
      <c r="G46" s="15"/>
      <c r="H46" s="15"/>
      <c r="I46" s="15"/>
      <c r="J46" s="16"/>
      <c r="K46" s="14"/>
      <c r="L46" s="15"/>
      <c r="M46" s="15"/>
      <c r="N46" s="15"/>
      <c r="O46" s="16"/>
      <c r="P46" s="14">
        <v>1</v>
      </c>
      <c r="Q46" s="15">
        <v>1</v>
      </c>
      <c r="R46" s="15"/>
      <c r="S46" s="15"/>
      <c r="T46" s="16">
        <v>3</v>
      </c>
      <c r="U46" s="14"/>
      <c r="V46" s="15"/>
      <c r="W46" s="15"/>
      <c r="X46" s="15"/>
      <c r="Y46" s="16"/>
      <c r="Z46" s="14"/>
      <c r="AA46" s="15"/>
      <c r="AB46" s="15"/>
      <c r="AC46" s="15"/>
      <c r="AD46" s="16"/>
      <c r="AE46" s="14"/>
      <c r="AF46" s="15"/>
      <c r="AG46" s="15"/>
      <c r="AH46" s="15"/>
      <c r="AI46" s="16"/>
      <c r="AJ46" s="14"/>
      <c r="AK46" s="15"/>
      <c r="AL46" s="15"/>
      <c r="AM46" s="15"/>
      <c r="AN46" s="16"/>
      <c r="AO46" s="21"/>
      <c r="AP46" s="21"/>
      <c r="AQ46" s="21"/>
      <c r="AR46" s="21"/>
      <c r="AS46" s="22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</row>
    <row r="47" spans="1:65" s="67" customFormat="1" ht="16.5" customHeight="1">
      <c r="A47" s="216" t="s">
        <v>224</v>
      </c>
      <c r="B47" s="119" t="s">
        <v>188</v>
      </c>
      <c r="C47" s="70" t="s">
        <v>170</v>
      </c>
      <c r="D47" s="278"/>
      <c r="E47" s="52">
        <f t="shared" si="1"/>
        <v>15</v>
      </c>
      <c r="F47" s="14"/>
      <c r="G47" s="15"/>
      <c r="H47" s="15"/>
      <c r="I47" s="15"/>
      <c r="J47" s="16"/>
      <c r="K47" s="14"/>
      <c r="L47" s="15"/>
      <c r="M47" s="15"/>
      <c r="N47" s="15"/>
      <c r="O47" s="16"/>
      <c r="P47" s="14"/>
      <c r="Q47" s="15"/>
      <c r="R47" s="15"/>
      <c r="S47" s="15"/>
      <c r="T47" s="16"/>
      <c r="U47" s="14"/>
      <c r="V47" s="15"/>
      <c r="W47" s="15">
        <v>1</v>
      </c>
      <c r="X47" s="15"/>
      <c r="Y47" s="16">
        <v>1</v>
      </c>
      <c r="Z47" s="14"/>
      <c r="AA47" s="15"/>
      <c r="AB47" s="15"/>
      <c r="AC47" s="15"/>
      <c r="AD47" s="16"/>
      <c r="AE47" s="14"/>
      <c r="AF47" s="15"/>
      <c r="AG47" s="15"/>
      <c r="AH47" s="15"/>
      <c r="AI47" s="16"/>
      <c r="AJ47" s="14"/>
      <c r="AK47" s="15"/>
      <c r="AL47" s="15"/>
      <c r="AM47" s="15"/>
      <c r="AN47" s="16"/>
      <c r="AO47" s="21"/>
      <c r="AP47" s="21"/>
      <c r="AQ47" s="21"/>
      <c r="AR47" s="21"/>
      <c r="AS47" s="22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</row>
    <row r="48" spans="1:65" s="41" customFormat="1" ht="16.5" customHeight="1">
      <c r="A48" s="197"/>
      <c r="B48" s="67"/>
      <c r="C48" s="71" t="s">
        <v>17</v>
      </c>
      <c r="D48" s="205">
        <f>SUM(D34:D47)</f>
        <v>405</v>
      </c>
      <c r="E48" s="69">
        <f>SUM(E34:E38,E40:E47)</f>
        <v>405</v>
      </c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</row>
    <row r="49" spans="1:65" s="41" customFormat="1" ht="5.25" customHeight="1" thickBot="1">
      <c r="A49" s="197"/>
      <c r="C49" s="72"/>
      <c r="D49" s="132"/>
      <c r="E49" s="73"/>
      <c r="J49" s="49"/>
      <c r="AI49" s="49"/>
      <c r="AS49" s="49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</row>
    <row r="50" spans="1:65" s="41" customFormat="1" ht="14.25" customHeight="1" thickBot="1" thickTop="1">
      <c r="A50" s="197"/>
      <c r="B50" s="324" t="s">
        <v>55</v>
      </c>
      <c r="C50" s="74"/>
      <c r="D50" s="257" t="s">
        <v>103</v>
      </c>
      <c r="E50" s="257" t="s">
        <v>103</v>
      </c>
      <c r="F50" s="260" t="s">
        <v>0</v>
      </c>
      <c r="G50" s="272"/>
      <c r="H50" s="272"/>
      <c r="I50" s="272"/>
      <c r="J50" s="272"/>
      <c r="K50" s="272"/>
      <c r="L50" s="272"/>
      <c r="M50" s="272"/>
      <c r="N50" s="272"/>
      <c r="O50" s="273"/>
      <c r="P50" s="260" t="s">
        <v>8</v>
      </c>
      <c r="Q50" s="272"/>
      <c r="R50" s="272"/>
      <c r="S50" s="272"/>
      <c r="T50" s="272"/>
      <c r="U50" s="272"/>
      <c r="V50" s="272"/>
      <c r="W50" s="272"/>
      <c r="X50" s="272"/>
      <c r="Y50" s="273"/>
      <c r="Z50" s="260" t="s">
        <v>9</v>
      </c>
      <c r="AA50" s="261"/>
      <c r="AB50" s="261"/>
      <c r="AC50" s="261"/>
      <c r="AD50" s="261"/>
      <c r="AE50" s="261"/>
      <c r="AF50" s="261"/>
      <c r="AG50" s="261"/>
      <c r="AH50" s="261"/>
      <c r="AI50" s="262"/>
      <c r="AJ50" s="263" t="s">
        <v>10</v>
      </c>
      <c r="AK50" s="264"/>
      <c r="AL50" s="264"/>
      <c r="AM50" s="264"/>
      <c r="AN50" s="265"/>
      <c r="AO50" s="154"/>
      <c r="AP50" s="154"/>
      <c r="AQ50" s="154"/>
      <c r="AR50" s="154"/>
      <c r="AS50" s="15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</row>
    <row r="51" spans="1:65" s="43" customFormat="1" ht="12.75" customHeight="1">
      <c r="A51" s="197"/>
      <c r="B51" s="325"/>
      <c r="C51" s="75" t="s">
        <v>16</v>
      </c>
      <c r="D51" s="258"/>
      <c r="E51" s="258"/>
      <c r="F51" s="274" t="s">
        <v>1</v>
      </c>
      <c r="G51" s="275"/>
      <c r="H51" s="275"/>
      <c r="I51" s="276"/>
      <c r="J51" s="284" t="s">
        <v>7</v>
      </c>
      <c r="K51" s="274" t="s">
        <v>2</v>
      </c>
      <c r="L51" s="287"/>
      <c r="M51" s="287"/>
      <c r="N51" s="288"/>
      <c r="O51" s="284" t="s">
        <v>7</v>
      </c>
      <c r="P51" s="274" t="s">
        <v>11</v>
      </c>
      <c r="Q51" s="275"/>
      <c r="R51" s="275"/>
      <c r="S51" s="276"/>
      <c r="T51" s="284" t="s">
        <v>7</v>
      </c>
      <c r="U51" s="274" t="s">
        <v>12</v>
      </c>
      <c r="V51" s="287"/>
      <c r="W51" s="287"/>
      <c r="X51" s="288"/>
      <c r="Y51" s="284" t="s">
        <v>7</v>
      </c>
      <c r="Z51" s="274" t="s">
        <v>13</v>
      </c>
      <c r="AA51" s="275"/>
      <c r="AB51" s="275"/>
      <c r="AC51" s="276"/>
      <c r="AD51" s="284" t="s">
        <v>7</v>
      </c>
      <c r="AE51" s="274" t="s">
        <v>14</v>
      </c>
      <c r="AF51" s="275"/>
      <c r="AG51" s="275"/>
      <c r="AH51" s="276"/>
      <c r="AI51" s="284" t="s">
        <v>7</v>
      </c>
      <c r="AJ51" s="291" t="s">
        <v>15</v>
      </c>
      <c r="AK51" s="292"/>
      <c r="AL51" s="292"/>
      <c r="AM51" s="292"/>
      <c r="AN51" s="284" t="s">
        <v>7</v>
      </c>
      <c r="AO51" s="289"/>
      <c r="AP51" s="289"/>
      <c r="AQ51" s="289"/>
      <c r="AR51" s="289"/>
      <c r="AS51" s="290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</row>
    <row r="52" spans="1:65" s="43" customFormat="1" ht="14.25" customHeight="1" thickBot="1">
      <c r="A52" s="197"/>
      <c r="B52" s="326"/>
      <c r="C52" s="76"/>
      <c r="D52" s="259"/>
      <c r="E52" s="259"/>
      <c r="F52" s="45" t="s">
        <v>3</v>
      </c>
      <c r="G52" s="46" t="s">
        <v>4</v>
      </c>
      <c r="H52" s="46" t="s">
        <v>5</v>
      </c>
      <c r="I52" s="46" t="s">
        <v>6</v>
      </c>
      <c r="J52" s="286"/>
      <c r="K52" s="45" t="s">
        <v>3</v>
      </c>
      <c r="L52" s="46" t="s">
        <v>4</v>
      </c>
      <c r="M52" s="46" t="s">
        <v>5</v>
      </c>
      <c r="N52" s="46" t="s">
        <v>6</v>
      </c>
      <c r="O52" s="286"/>
      <c r="P52" s="45" t="s">
        <v>3</v>
      </c>
      <c r="Q52" s="46" t="s">
        <v>4</v>
      </c>
      <c r="R52" s="46" t="s">
        <v>5</v>
      </c>
      <c r="S52" s="46" t="s">
        <v>6</v>
      </c>
      <c r="T52" s="286"/>
      <c r="U52" s="45" t="s">
        <v>3</v>
      </c>
      <c r="V52" s="46" t="s">
        <v>4</v>
      </c>
      <c r="W52" s="46" t="s">
        <v>5</v>
      </c>
      <c r="X52" s="46" t="s">
        <v>6</v>
      </c>
      <c r="Y52" s="286"/>
      <c r="Z52" s="47" t="s">
        <v>3</v>
      </c>
      <c r="AA52" s="48" t="s">
        <v>4</v>
      </c>
      <c r="AB52" s="48" t="s">
        <v>5</v>
      </c>
      <c r="AC52" s="48" t="s">
        <v>6</v>
      </c>
      <c r="AD52" s="285"/>
      <c r="AE52" s="47" t="s">
        <v>3</v>
      </c>
      <c r="AF52" s="48" t="s">
        <v>4</v>
      </c>
      <c r="AG52" s="48" t="s">
        <v>5</v>
      </c>
      <c r="AH52" s="48" t="s">
        <v>6</v>
      </c>
      <c r="AI52" s="285"/>
      <c r="AJ52" s="47" t="s">
        <v>3</v>
      </c>
      <c r="AK52" s="160" t="s">
        <v>4</v>
      </c>
      <c r="AL52" s="160" t="s">
        <v>5</v>
      </c>
      <c r="AM52" s="160" t="s">
        <v>6</v>
      </c>
      <c r="AN52" s="285"/>
      <c r="AO52" s="155"/>
      <c r="AP52" s="155"/>
      <c r="AQ52" s="155"/>
      <c r="AR52" s="155"/>
      <c r="AS52" s="290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</row>
    <row r="53" spans="1:65" s="30" customFormat="1" ht="20.25" customHeight="1" thickTop="1">
      <c r="A53" s="197"/>
      <c r="B53" s="329" t="s">
        <v>46</v>
      </c>
      <c r="C53" s="329"/>
      <c r="D53" s="133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</row>
    <row r="54" spans="1:65" s="41" customFormat="1" ht="27" customHeight="1">
      <c r="A54" s="197"/>
      <c r="B54" s="60"/>
      <c r="C54" s="115" t="s">
        <v>102</v>
      </c>
      <c r="D54" s="134"/>
      <c r="E54" s="77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3"/>
      <c r="AP54" s="73"/>
      <c r="AQ54" s="73"/>
      <c r="AR54" s="73"/>
      <c r="AS54" s="73"/>
      <c r="AT54" s="34"/>
      <c r="AU54" s="34"/>
      <c r="AV54" s="34"/>
      <c r="AW54" s="125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</row>
    <row r="55" spans="1:65" s="43" customFormat="1" ht="16.5" customHeight="1">
      <c r="A55" s="216" t="s">
        <v>224</v>
      </c>
      <c r="B55" s="119" t="s">
        <v>130</v>
      </c>
      <c r="C55" s="51" t="s">
        <v>67</v>
      </c>
      <c r="D55" s="255">
        <v>90</v>
      </c>
      <c r="E55" s="52">
        <f>15*SUM(F55:I55,K55:N55,P55:S55,U55:X55,Z55:AC55,AE55:AH55,AJ55:AM55)</f>
        <v>30</v>
      </c>
      <c r="F55" s="14">
        <v>1</v>
      </c>
      <c r="G55" s="15"/>
      <c r="H55" s="15"/>
      <c r="I55" s="15">
        <v>1</v>
      </c>
      <c r="J55" s="16">
        <v>3</v>
      </c>
      <c r="K55" s="14"/>
      <c r="L55" s="15"/>
      <c r="M55" s="15"/>
      <c r="N55" s="15"/>
      <c r="O55" s="16"/>
      <c r="P55" s="17"/>
      <c r="Q55" s="18"/>
      <c r="R55" s="18"/>
      <c r="S55" s="18"/>
      <c r="T55" s="19"/>
      <c r="U55" s="17"/>
      <c r="V55" s="18"/>
      <c r="W55" s="18"/>
      <c r="X55" s="18"/>
      <c r="Y55" s="19"/>
      <c r="Z55" s="17"/>
      <c r="AA55" s="18"/>
      <c r="AB55" s="18"/>
      <c r="AC55" s="18"/>
      <c r="AD55" s="19"/>
      <c r="AE55" s="17"/>
      <c r="AF55" s="18"/>
      <c r="AG55" s="18"/>
      <c r="AH55" s="18"/>
      <c r="AI55" s="19"/>
      <c r="AJ55" s="17"/>
      <c r="AK55" s="18"/>
      <c r="AL55" s="18"/>
      <c r="AM55" s="18"/>
      <c r="AN55" s="19"/>
      <c r="AO55" s="21"/>
      <c r="AP55" s="21"/>
      <c r="AQ55" s="21"/>
      <c r="AR55" s="21"/>
      <c r="AS55" s="22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</row>
    <row r="56" spans="1:65" s="43" customFormat="1" ht="16.5" customHeight="1">
      <c r="A56" s="216" t="s">
        <v>224</v>
      </c>
      <c r="B56" s="119" t="s">
        <v>131</v>
      </c>
      <c r="C56" s="70" t="s">
        <v>68</v>
      </c>
      <c r="D56" s="277"/>
      <c r="E56" s="52">
        <f>15*SUM(F56:I56,K56:N56,P56:S56,U56:X56,Z56:AC56,AE56:AH56,AJ56:AM56)</f>
        <v>45</v>
      </c>
      <c r="F56" s="14"/>
      <c r="G56" s="15"/>
      <c r="H56" s="15"/>
      <c r="I56" s="15"/>
      <c r="J56" s="16"/>
      <c r="K56" s="14"/>
      <c r="L56" s="15"/>
      <c r="M56" s="15"/>
      <c r="N56" s="15"/>
      <c r="O56" s="16"/>
      <c r="P56" s="116">
        <v>2</v>
      </c>
      <c r="Q56" s="15">
        <v>1</v>
      </c>
      <c r="R56" s="15"/>
      <c r="S56" s="15"/>
      <c r="T56" s="16">
        <v>6</v>
      </c>
      <c r="U56" s="14"/>
      <c r="V56" s="15"/>
      <c r="W56" s="15"/>
      <c r="X56" s="15"/>
      <c r="Y56" s="19"/>
      <c r="Z56" s="17"/>
      <c r="AA56" s="18"/>
      <c r="AB56" s="18"/>
      <c r="AC56" s="18"/>
      <c r="AD56" s="19"/>
      <c r="AE56" s="17"/>
      <c r="AF56" s="18"/>
      <c r="AG56" s="18"/>
      <c r="AH56" s="18"/>
      <c r="AI56" s="19"/>
      <c r="AJ56" s="17"/>
      <c r="AK56" s="18"/>
      <c r="AL56" s="18"/>
      <c r="AM56" s="18"/>
      <c r="AN56" s="19"/>
      <c r="AO56" s="21"/>
      <c r="AP56" s="172"/>
      <c r="AQ56" s="21"/>
      <c r="AR56" s="21"/>
      <c r="AS56" s="22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</row>
    <row r="57" spans="1:65" s="43" customFormat="1" ht="16.5" customHeight="1">
      <c r="A57" s="216" t="s">
        <v>224</v>
      </c>
      <c r="B57" s="119" t="s">
        <v>132</v>
      </c>
      <c r="C57" s="70" t="s">
        <v>69</v>
      </c>
      <c r="D57" s="278"/>
      <c r="E57" s="52">
        <f>15*SUM(F57:I57,K57:N57,P57:S57,U57:X57,Z57:AC57,AE57:AH57,AJ57:AM57)</f>
        <v>15</v>
      </c>
      <c r="F57" s="14"/>
      <c r="G57" s="15"/>
      <c r="H57" s="15"/>
      <c r="I57" s="15"/>
      <c r="J57" s="16"/>
      <c r="K57" s="14"/>
      <c r="L57" s="15"/>
      <c r="M57" s="15"/>
      <c r="N57" s="15"/>
      <c r="O57" s="16"/>
      <c r="P57" s="14"/>
      <c r="Q57" s="15"/>
      <c r="R57" s="15"/>
      <c r="S57" s="15"/>
      <c r="T57" s="16"/>
      <c r="U57" s="14"/>
      <c r="V57" s="15"/>
      <c r="W57" s="15"/>
      <c r="X57" s="15">
        <v>1</v>
      </c>
      <c r="Y57" s="16">
        <v>1</v>
      </c>
      <c r="Z57" s="14"/>
      <c r="AA57" s="15"/>
      <c r="AB57" s="15"/>
      <c r="AC57" s="78"/>
      <c r="AD57" s="28"/>
      <c r="AE57" s="14"/>
      <c r="AF57" s="15"/>
      <c r="AG57" s="15"/>
      <c r="AH57" s="15"/>
      <c r="AI57" s="16"/>
      <c r="AJ57" s="14"/>
      <c r="AK57" s="15"/>
      <c r="AL57" s="15"/>
      <c r="AM57" s="15"/>
      <c r="AN57" s="16"/>
      <c r="AO57" s="21"/>
      <c r="AP57" s="21"/>
      <c r="AQ57" s="21"/>
      <c r="AR57" s="21"/>
      <c r="AS57" s="22"/>
      <c r="AT57" s="34"/>
      <c r="AU57" s="126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</row>
    <row r="58" spans="1:65" s="43" customFormat="1" ht="20.25" customHeight="1">
      <c r="A58" s="216" t="s">
        <v>224</v>
      </c>
      <c r="B58" s="119" t="s">
        <v>133</v>
      </c>
      <c r="C58" s="127" t="s">
        <v>206</v>
      </c>
      <c r="D58" s="207">
        <v>30</v>
      </c>
      <c r="E58" s="52">
        <f>15*SUM(F58:I58,K58:N58,P58:S58,U58:X58,Z58:AC58,AE58:AH58,AJ58:AM58)</f>
        <v>30</v>
      </c>
      <c r="F58" s="14"/>
      <c r="G58" s="15"/>
      <c r="H58" s="15"/>
      <c r="I58" s="15"/>
      <c r="J58" s="16"/>
      <c r="K58" s="14"/>
      <c r="L58" s="15"/>
      <c r="M58" s="15">
        <v>2</v>
      </c>
      <c r="N58" s="15"/>
      <c r="O58" s="16">
        <v>2</v>
      </c>
      <c r="P58" s="14"/>
      <c r="Q58" s="15"/>
      <c r="R58" s="145"/>
      <c r="S58" s="15"/>
      <c r="T58" s="16"/>
      <c r="U58" s="14"/>
      <c r="V58" s="15"/>
      <c r="W58" s="15"/>
      <c r="X58" s="15"/>
      <c r="Y58" s="16"/>
      <c r="Z58" s="14"/>
      <c r="AA58" s="15"/>
      <c r="AB58" s="15"/>
      <c r="AC58" s="141"/>
      <c r="AD58" s="142"/>
      <c r="AE58" s="14"/>
      <c r="AF58" s="15"/>
      <c r="AG58" s="15"/>
      <c r="AH58" s="15"/>
      <c r="AI58" s="16"/>
      <c r="AJ58" s="14"/>
      <c r="AK58" s="15"/>
      <c r="AL58" s="15"/>
      <c r="AM58" s="15"/>
      <c r="AN58" s="16"/>
      <c r="AO58" s="21"/>
      <c r="AP58" s="21"/>
      <c r="AQ58" s="21"/>
      <c r="AR58" s="21"/>
      <c r="AS58" s="22"/>
      <c r="AT58" s="34"/>
      <c r="AU58" s="126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</row>
    <row r="59" spans="1:65" s="41" customFormat="1" ht="12.75">
      <c r="A59" s="197"/>
      <c r="B59" s="60"/>
      <c r="C59" s="115" t="s">
        <v>42</v>
      </c>
      <c r="D59" s="208"/>
      <c r="E59" s="79"/>
      <c r="F59" s="79"/>
      <c r="G59" s="79"/>
      <c r="H59" s="79"/>
      <c r="I59" s="79"/>
      <c r="J59" s="80"/>
      <c r="K59" s="79"/>
      <c r="L59" s="79"/>
      <c r="M59" s="79"/>
      <c r="N59" s="79"/>
      <c r="O59" s="80"/>
      <c r="P59" s="79"/>
      <c r="Q59" s="79"/>
      <c r="R59" s="79"/>
      <c r="S59" s="79"/>
      <c r="T59" s="80"/>
      <c r="U59" s="79"/>
      <c r="V59" s="79"/>
      <c r="W59" s="79"/>
      <c r="X59" s="79"/>
      <c r="Y59" s="80"/>
      <c r="Z59" s="79"/>
      <c r="AA59" s="79"/>
      <c r="AB59" s="79"/>
      <c r="AC59" s="79"/>
      <c r="AD59" s="80"/>
      <c r="AE59" s="79"/>
      <c r="AF59" s="79"/>
      <c r="AG59" s="79"/>
      <c r="AH59" s="79"/>
      <c r="AI59" s="80"/>
      <c r="AJ59" s="79"/>
      <c r="AK59" s="79"/>
      <c r="AL59" s="79"/>
      <c r="AM59" s="79"/>
      <c r="AN59" s="80"/>
      <c r="AO59" s="73"/>
      <c r="AP59" s="73"/>
      <c r="AQ59" s="73"/>
      <c r="AR59" s="73"/>
      <c r="AS59" s="157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</row>
    <row r="60" spans="1:65" s="43" customFormat="1" ht="17.25" customHeight="1">
      <c r="A60" s="216" t="s">
        <v>224</v>
      </c>
      <c r="B60" s="119" t="s">
        <v>134</v>
      </c>
      <c r="C60" s="70" t="s">
        <v>96</v>
      </c>
      <c r="D60" s="199">
        <v>45</v>
      </c>
      <c r="E60" s="52">
        <f>15*SUM(F60:I60,K60:N60,P60:S60,U60:X60,Z60:AC60,AE60:AH60,AJ60:AM60)</f>
        <v>45</v>
      </c>
      <c r="F60" s="117">
        <v>2</v>
      </c>
      <c r="G60" s="18"/>
      <c r="H60" s="18">
        <v>1</v>
      </c>
      <c r="I60" s="18"/>
      <c r="J60" s="19">
        <v>5</v>
      </c>
      <c r="K60" s="17"/>
      <c r="L60" s="18"/>
      <c r="M60" s="18"/>
      <c r="N60" s="18"/>
      <c r="O60" s="19"/>
      <c r="P60" s="17"/>
      <c r="Q60" s="25"/>
      <c r="R60" s="18"/>
      <c r="S60" s="18"/>
      <c r="T60" s="19"/>
      <c r="U60" s="17"/>
      <c r="V60" s="18"/>
      <c r="W60" s="18"/>
      <c r="X60" s="18"/>
      <c r="Y60" s="19"/>
      <c r="Z60" s="17"/>
      <c r="AA60" s="18"/>
      <c r="AB60" s="18"/>
      <c r="AC60" s="18"/>
      <c r="AD60" s="19"/>
      <c r="AE60" s="17"/>
      <c r="AF60" s="18"/>
      <c r="AG60" s="18"/>
      <c r="AH60" s="18"/>
      <c r="AI60" s="19"/>
      <c r="AJ60" s="17"/>
      <c r="AK60" s="18"/>
      <c r="AL60" s="18"/>
      <c r="AM60" s="18"/>
      <c r="AN60" s="19"/>
      <c r="AO60" s="21"/>
      <c r="AP60" s="21"/>
      <c r="AQ60" s="21"/>
      <c r="AR60" s="21"/>
      <c r="AS60" s="22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</row>
    <row r="61" spans="1:65" s="43" customFormat="1" ht="27" customHeight="1">
      <c r="A61" s="216" t="s">
        <v>224</v>
      </c>
      <c r="B61" s="119" t="s">
        <v>135</v>
      </c>
      <c r="C61" s="70" t="s">
        <v>95</v>
      </c>
      <c r="D61" s="199">
        <v>15</v>
      </c>
      <c r="E61" s="52">
        <f>15*SUM(F61:I61,K61:N61,P61:S61,U61:X61,Z61:AC61,AE61:AH61,AJ61:AM61)</f>
        <v>15</v>
      </c>
      <c r="F61" s="17"/>
      <c r="G61" s="18"/>
      <c r="H61" s="18"/>
      <c r="I61" s="18"/>
      <c r="J61" s="19"/>
      <c r="K61" s="17">
        <v>1</v>
      </c>
      <c r="L61" s="18"/>
      <c r="M61" s="18"/>
      <c r="N61" s="18"/>
      <c r="O61" s="19">
        <v>2</v>
      </c>
      <c r="P61" s="17"/>
      <c r="Q61" s="25"/>
      <c r="R61" s="18"/>
      <c r="S61" s="18"/>
      <c r="T61" s="19"/>
      <c r="U61" s="17"/>
      <c r="V61" s="18"/>
      <c r="W61" s="18"/>
      <c r="X61" s="18"/>
      <c r="Y61" s="19"/>
      <c r="Z61" s="17"/>
      <c r="AA61" s="18"/>
      <c r="AB61" s="18"/>
      <c r="AC61" s="18"/>
      <c r="AD61" s="19"/>
      <c r="AE61" s="17"/>
      <c r="AF61" s="18"/>
      <c r="AG61" s="18"/>
      <c r="AH61" s="18"/>
      <c r="AI61" s="19"/>
      <c r="AJ61" s="14"/>
      <c r="AK61" s="15"/>
      <c r="AL61" s="15"/>
      <c r="AM61" s="15"/>
      <c r="AN61" s="16"/>
      <c r="AO61" s="21"/>
      <c r="AP61" s="21"/>
      <c r="AQ61" s="21"/>
      <c r="AR61" s="21"/>
      <c r="AS61" s="22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</row>
    <row r="62" spans="1:65" s="43" customFormat="1" ht="16.5" customHeight="1">
      <c r="A62" s="216" t="s">
        <v>218</v>
      </c>
      <c r="B62" s="119" t="s">
        <v>136</v>
      </c>
      <c r="C62" s="70" t="s">
        <v>70</v>
      </c>
      <c r="D62" s="199">
        <v>15</v>
      </c>
      <c r="E62" s="52">
        <f>15*SUM(F62:I62,K62:N62,P62:S62,U62:X62,Z62:AC62,AE62:AH62,AJ62:AM62)</f>
        <v>15</v>
      </c>
      <c r="F62" s="17"/>
      <c r="G62" s="18"/>
      <c r="H62" s="18"/>
      <c r="I62" s="18"/>
      <c r="J62" s="19"/>
      <c r="K62" s="17"/>
      <c r="L62" s="18"/>
      <c r="M62" s="18"/>
      <c r="N62" s="18"/>
      <c r="O62" s="19"/>
      <c r="P62" s="17"/>
      <c r="Q62" s="25"/>
      <c r="R62" s="18"/>
      <c r="S62" s="18"/>
      <c r="T62" s="19"/>
      <c r="U62" s="17"/>
      <c r="V62" s="18"/>
      <c r="W62" s="18"/>
      <c r="X62" s="18"/>
      <c r="Y62" s="19"/>
      <c r="Z62" s="17">
        <v>1</v>
      </c>
      <c r="AA62" s="18"/>
      <c r="AB62" s="18"/>
      <c r="AC62" s="18"/>
      <c r="AD62" s="19">
        <v>1</v>
      </c>
      <c r="AE62" s="17"/>
      <c r="AF62" s="18"/>
      <c r="AG62" s="18"/>
      <c r="AH62" s="18"/>
      <c r="AI62" s="19"/>
      <c r="AJ62" s="17"/>
      <c r="AK62" s="18"/>
      <c r="AL62" s="18"/>
      <c r="AM62" s="18"/>
      <c r="AN62" s="19"/>
      <c r="AO62" s="21"/>
      <c r="AP62" s="21"/>
      <c r="AQ62" s="21"/>
      <c r="AR62" s="21"/>
      <c r="AS62" s="22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</row>
    <row r="63" spans="1:65" s="41" customFormat="1" ht="12.75">
      <c r="A63" s="197"/>
      <c r="B63" s="50"/>
      <c r="C63" s="68" t="s">
        <v>38</v>
      </c>
      <c r="D63" s="208"/>
      <c r="E63" s="79"/>
      <c r="F63" s="79"/>
      <c r="G63" s="79"/>
      <c r="H63" s="79"/>
      <c r="I63" s="79"/>
      <c r="J63" s="80"/>
      <c r="K63" s="79"/>
      <c r="L63" s="79"/>
      <c r="M63" s="79"/>
      <c r="N63" s="79"/>
      <c r="O63" s="80"/>
      <c r="P63" s="79"/>
      <c r="Q63" s="79"/>
      <c r="R63" s="79"/>
      <c r="S63" s="79"/>
      <c r="T63" s="80"/>
      <c r="U63" s="79"/>
      <c r="V63" s="79"/>
      <c r="W63" s="79"/>
      <c r="X63" s="79"/>
      <c r="Y63" s="80"/>
      <c r="Z63" s="79"/>
      <c r="AA63" s="79"/>
      <c r="AB63" s="79"/>
      <c r="AC63" s="79"/>
      <c r="AD63" s="80"/>
      <c r="AE63" s="79"/>
      <c r="AF63" s="79"/>
      <c r="AG63" s="79"/>
      <c r="AH63" s="79"/>
      <c r="AI63" s="80"/>
      <c r="AJ63" s="79"/>
      <c r="AK63" s="79"/>
      <c r="AL63" s="79"/>
      <c r="AM63" s="79"/>
      <c r="AN63" s="80"/>
      <c r="AO63" s="73"/>
      <c r="AP63" s="73"/>
      <c r="AQ63" s="73"/>
      <c r="AR63" s="73"/>
      <c r="AS63" s="157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</row>
    <row r="64" spans="1:65" s="43" customFormat="1" ht="18.75" customHeight="1">
      <c r="A64" s="216" t="s">
        <v>225</v>
      </c>
      <c r="B64" s="119" t="s">
        <v>189</v>
      </c>
      <c r="C64" s="170" t="s">
        <v>207</v>
      </c>
      <c r="D64" s="255">
        <v>90</v>
      </c>
      <c r="E64" s="52">
        <f aca="true" t="shared" si="2" ref="E64:E69">15*SUM(F64:I64,K64:N64,P64:S64,U64:X64,Z64:AC64,AE64:AH64,AJ64:AM64)</f>
        <v>30</v>
      </c>
      <c r="F64" s="17"/>
      <c r="G64" s="18"/>
      <c r="H64" s="18"/>
      <c r="I64" s="18"/>
      <c r="J64" s="19"/>
      <c r="K64" s="17">
        <v>1</v>
      </c>
      <c r="L64" s="18"/>
      <c r="M64" s="18">
        <v>1</v>
      </c>
      <c r="N64" s="18"/>
      <c r="O64" s="19">
        <v>2</v>
      </c>
      <c r="P64" s="17"/>
      <c r="Q64" s="18"/>
      <c r="R64" s="18"/>
      <c r="S64" s="18"/>
      <c r="T64" s="19"/>
      <c r="U64" s="17"/>
      <c r="V64" s="18"/>
      <c r="W64" s="18"/>
      <c r="X64" s="18"/>
      <c r="Y64" s="19"/>
      <c r="Z64" s="17"/>
      <c r="AA64" s="18"/>
      <c r="AB64" s="18"/>
      <c r="AC64" s="18"/>
      <c r="AD64" s="19"/>
      <c r="AE64" s="17"/>
      <c r="AF64" s="18"/>
      <c r="AG64" s="18"/>
      <c r="AH64" s="18"/>
      <c r="AI64" s="19"/>
      <c r="AJ64" s="17"/>
      <c r="AK64" s="18"/>
      <c r="AL64" s="18"/>
      <c r="AM64" s="18"/>
      <c r="AN64" s="19"/>
      <c r="AO64" s="21"/>
      <c r="AP64" s="21"/>
      <c r="AQ64" s="21"/>
      <c r="AR64" s="21"/>
      <c r="AS64" s="22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</row>
    <row r="65" spans="1:65" s="43" customFormat="1" ht="18.75" customHeight="1">
      <c r="A65" s="216" t="s">
        <v>225</v>
      </c>
      <c r="B65" s="119" t="s">
        <v>137</v>
      </c>
      <c r="C65" s="128" t="s">
        <v>208</v>
      </c>
      <c r="D65" s="277"/>
      <c r="E65" s="52">
        <f t="shared" si="2"/>
        <v>15</v>
      </c>
      <c r="F65" s="14"/>
      <c r="G65" s="15"/>
      <c r="H65" s="15"/>
      <c r="I65" s="15"/>
      <c r="J65" s="16"/>
      <c r="K65" s="14">
        <v>1</v>
      </c>
      <c r="L65" s="15"/>
      <c r="M65" s="15"/>
      <c r="N65" s="15"/>
      <c r="O65" s="16">
        <v>1</v>
      </c>
      <c r="P65" s="14"/>
      <c r="Q65" s="15"/>
      <c r="R65" s="15"/>
      <c r="S65" s="15"/>
      <c r="T65" s="16"/>
      <c r="U65" s="14"/>
      <c r="V65" s="15"/>
      <c r="W65" s="15"/>
      <c r="X65" s="15"/>
      <c r="Y65" s="16"/>
      <c r="Z65" s="14"/>
      <c r="AA65" s="15"/>
      <c r="AB65" s="15"/>
      <c r="AC65" s="15"/>
      <c r="AD65" s="16"/>
      <c r="AE65" s="14"/>
      <c r="AF65" s="15"/>
      <c r="AG65" s="15"/>
      <c r="AH65" s="15"/>
      <c r="AI65" s="16"/>
      <c r="AJ65" s="14"/>
      <c r="AK65" s="15"/>
      <c r="AL65" s="15"/>
      <c r="AM65" s="15"/>
      <c r="AN65" s="16"/>
      <c r="AO65" s="21"/>
      <c r="AP65" s="21"/>
      <c r="AQ65" s="21"/>
      <c r="AR65" s="21"/>
      <c r="AS65" s="22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</row>
    <row r="66" spans="1:65" s="43" customFormat="1" ht="18.75" customHeight="1">
      <c r="A66" s="216" t="s">
        <v>225</v>
      </c>
      <c r="B66" s="119" t="s">
        <v>138</v>
      </c>
      <c r="C66" s="128" t="s">
        <v>209</v>
      </c>
      <c r="D66" s="277"/>
      <c r="E66" s="52">
        <f t="shared" si="2"/>
        <v>30</v>
      </c>
      <c r="F66" s="14"/>
      <c r="G66" s="15"/>
      <c r="H66" s="15"/>
      <c r="I66" s="15"/>
      <c r="J66" s="16"/>
      <c r="K66" s="14"/>
      <c r="L66" s="15"/>
      <c r="M66" s="15"/>
      <c r="N66" s="15"/>
      <c r="O66" s="16"/>
      <c r="P66" s="14">
        <v>1</v>
      </c>
      <c r="Q66" s="15"/>
      <c r="R66" s="15">
        <v>1</v>
      </c>
      <c r="S66" s="15"/>
      <c r="T66" s="16">
        <v>3</v>
      </c>
      <c r="U66" s="14"/>
      <c r="V66" s="15"/>
      <c r="W66" s="15"/>
      <c r="X66" s="15"/>
      <c r="Y66" s="16"/>
      <c r="Z66" s="14"/>
      <c r="AA66" s="15"/>
      <c r="AB66" s="15"/>
      <c r="AC66" s="15"/>
      <c r="AD66" s="16"/>
      <c r="AE66" s="14"/>
      <c r="AF66" s="15"/>
      <c r="AG66" s="15"/>
      <c r="AH66" s="15"/>
      <c r="AI66" s="81"/>
      <c r="AJ66" s="14"/>
      <c r="AK66" s="15"/>
      <c r="AL66" s="15"/>
      <c r="AM66" s="15"/>
      <c r="AN66" s="16"/>
      <c r="AO66" s="21"/>
      <c r="AP66" s="21"/>
      <c r="AQ66" s="21"/>
      <c r="AR66" s="21"/>
      <c r="AS66" s="22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</row>
    <row r="67" spans="1:65" s="43" customFormat="1" ht="18.75" customHeight="1">
      <c r="A67" s="216" t="s">
        <v>225</v>
      </c>
      <c r="B67" s="119" t="s">
        <v>139</v>
      </c>
      <c r="C67" s="128" t="s">
        <v>210</v>
      </c>
      <c r="D67" s="277"/>
      <c r="E67" s="52">
        <f t="shared" si="2"/>
        <v>15</v>
      </c>
      <c r="F67" s="14"/>
      <c r="G67" s="15"/>
      <c r="H67" s="15"/>
      <c r="I67" s="15"/>
      <c r="J67" s="16"/>
      <c r="K67" s="14"/>
      <c r="L67" s="15"/>
      <c r="M67" s="15"/>
      <c r="N67" s="15"/>
      <c r="O67" s="16"/>
      <c r="P67" s="14"/>
      <c r="Q67" s="15"/>
      <c r="R67" s="15"/>
      <c r="S67" s="15"/>
      <c r="T67" s="16"/>
      <c r="U67" s="14"/>
      <c r="V67" s="15"/>
      <c r="W67" s="15"/>
      <c r="X67" s="15">
        <v>1</v>
      </c>
      <c r="Y67" s="16">
        <v>1</v>
      </c>
      <c r="Z67" s="14"/>
      <c r="AA67" s="15"/>
      <c r="AB67" s="15"/>
      <c r="AC67" s="15"/>
      <c r="AD67" s="16"/>
      <c r="AE67" s="14"/>
      <c r="AF67" s="15"/>
      <c r="AG67" s="15"/>
      <c r="AH67" s="15"/>
      <c r="AI67" s="81"/>
      <c r="AJ67" s="14"/>
      <c r="AK67" s="15"/>
      <c r="AL67" s="15"/>
      <c r="AM67" s="15"/>
      <c r="AN67" s="16"/>
      <c r="AO67" s="21"/>
      <c r="AP67" s="21"/>
      <c r="AQ67" s="21"/>
      <c r="AR67" s="21"/>
      <c r="AS67" s="22"/>
      <c r="AT67" s="34"/>
      <c r="AU67" s="125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</row>
    <row r="68" spans="1:65" s="43" customFormat="1" ht="18.75" customHeight="1">
      <c r="A68" s="216" t="s">
        <v>226</v>
      </c>
      <c r="B68" s="119" t="s">
        <v>140</v>
      </c>
      <c r="C68" s="70" t="s">
        <v>71</v>
      </c>
      <c r="D68" s="199">
        <v>45</v>
      </c>
      <c r="E68" s="52">
        <f t="shared" si="2"/>
        <v>45</v>
      </c>
      <c r="F68" s="14"/>
      <c r="G68" s="15"/>
      <c r="H68" s="15"/>
      <c r="I68" s="15"/>
      <c r="J68" s="16"/>
      <c r="K68" s="14">
        <v>1</v>
      </c>
      <c r="L68" s="15"/>
      <c r="M68" s="15">
        <v>2</v>
      </c>
      <c r="N68" s="15"/>
      <c r="O68" s="16">
        <v>2</v>
      </c>
      <c r="P68" s="14"/>
      <c r="Q68" s="15"/>
      <c r="R68" s="15"/>
      <c r="S68" s="15"/>
      <c r="T68" s="16"/>
      <c r="U68" s="14"/>
      <c r="V68" s="15"/>
      <c r="W68" s="15"/>
      <c r="X68" s="15"/>
      <c r="Y68" s="16"/>
      <c r="Z68" s="14"/>
      <c r="AA68" s="15"/>
      <c r="AB68" s="15"/>
      <c r="AC68" s="15"/>
      <c r="AD68" s="16"/>
      <c r="AE68" s="14"/>
      <c r="AF68" s="15"/>
      <c r="AG68" s="15"/>
      <c r="AH68" s="15"/>
      <c r="AI68" s="16"/>
      <c r="AJ68" s="14"/>
      <c r="AK68" s="15"/>
      <c r="AL68" s="15"/>
      <c r="AM68" s="15"/>
      <c r="AN68" s="16"/>
      <c r="AO68" s="21"/>
      <c r="AP68" s="172"/>
      <c r="AQ68" s="21"/>
      <c r="AR68" s="21"/>
      <c r="AS68" s="22"/>
      <c r="AT68" s="34"/>
      <c r="AU68" s="125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</row>
    <row r="69" spans="1:65" s="43" customFormat="1" ht="16.5" customHeight="1">
      <c r="A69" s="216" t="s">
        <v>218</v>
      </c>
      <c r="B69" s="119" t="s">
        <v>141</v>
      </c>
      <c r="C69" s="128" t="s">
        <v>173</v>
      </c>
      <c r="D69" s="180">
        <v>30</v>
      </c>
      <c r="E69" s="52">
        <f t="shared" si="2"/>
        <v>30</v>
      </c>
      <c r="F69" s="14"/>
      <c r="G69" s="15"/>
      <c r="H69" s="15"/>
      <c r="I69" s="15"/>
      <c r="J69" s="16"/>
      <c r="K69" s="14"/>
      <c r="L69" s="15"/>
      <c r="M69" s="15"/>
      <c r="N69" s="15"/>
      <c r="O69" s="16"/>
      <c r="P69" s="14"/>
      <c r="Q69" s="15"/>
      <c r="R69" s="15"/>
      <c r="S69" s="15"/>
      <c r="T69" s="16"/>
      <c r="U69" s="14"/>
      <c r="V69" s="15"/>
      <c r="W69" s="15"/>
      <c r="X69" s="15"/>
      <c r="Y69" s="16"/>
      <c r="Z69" s="14">
        <v>1</v>
      </c>
      <c r="AA69" s="15"/>
      <c r="AB69" s="15">
        <v>1</v>
      </c>
      <c r="AC69" s="15"/>
      <c r="AD69" s="16">
        <v>3</v>
      </c>
      <c r="AE69" s="14"/>
      <c r="AF69" s="15"/>
      <c r="AG69" s="15"/>
      <c r="AH69" s="15"/>
      <c r="AI69" s="81"/>
      <c r="AJ69" s="14"/>
      <c r="AK69" s="15"/>
      <c r="AL69" s="15"/>
      <c r="AM69" s="15"/>
      <c r="AN69" s="16"/>
      <c r="AO69" s="21"/>
      <c r="AP69" s="21"/>
      <c r="AQ69" s="21"/>
      <c r="AR69" s="21"/>
      <c r="AS69" s="22"/>
      <c r="AT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</row>
    <row r="70" spans="1:65" s="43" customFormat="1" ht="31.5" customHeight="1">
      <c r="A70" s="216" t="s">
        <v>218</v>
      </c>
      <c r="B70" s="119" t="s">
        <v>190</v>
      </c>
      <c r="C70" s="127" t="s">
        <v>176</v>
      </c>
      <c r="D70" s="209">
        <v>30</v>
      </c>
      <c r="E70" s="52">
        <f>15*SUM(F70:I70,K70:N70,P70:S70,U70:X70,Z70:AC70,AE70:AH70,AJ70:AM70)</f>
        <v>30</v>
      </c>
      <c r="F70" s="14"/>
      <c r="G70" s="15"/>
      <c r="H70" s="15"/>
      <c r="I70" s="15"/>
      <c r="J70" s="16"/>
      <c r="K70" s="14"/>
      <c r="L70" s="15"/>
      <c r="M70" s="15"/>
      <c r="N70" s="15"/>
      <c r="O70" s="16"/>
      <c r="P70" s="14"/>
      <c r="Q70" s="15"/>
      <c r="R70" s="15"/>
      <c r="S70" s="15"/>
      <c r="T70" s="16"/>
      <c r="U70" s="14"/>
      <c r="V70" s="15"/>
      <c r="W70" s="15"/>
      <c r="X70" s="15"/>
      <c r="Y70" s="16"/>
      <c r="Z70" s="14"/>
      <c r="AA70" s="15"/>
      <c r="AB70" s="15"/>
      <c r="AC70" s="15"/>
      <c r="AD70" s="16"/>
      <c r="AE70" s="14">
        <v>1</v>
      </c>
      <c r="AF70" s="15"/>
      <c r="AG70" s="15">
        <v>1</v>
      </c>
      <c r="AH70" s="15"/>
      <c r="AI70" s="16">
        <v>2</v>
      </c>
      <c r="AJ70" s="14"/>
      <c r="AK70" s="15"/>
      <c r="AL70" s="15"/>
      <c r="AM70" s="15"/>
      <c r="AN70" s="16"/>
      <c r="AO70" s="21"/>
      <c r="AP70" s="21"/>
      <c r="AQ70" s="21"/>
      <c r="AR70" s="21"/>
      <c r="AS70" s="22"/>
      <c r="AT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</row>
    <row r="71" spans="1:65" s="43" customFormat="1" ht="6" customHeight="1" thickBot="1">
      <c r="A71" s="197"/>
      <c r="B71" s="60"/>
      <c r="C71" s="29"/>
      <c r="D71" s="135"/>
      <c r="E71" s="23"/>
      <c r="F71" s="21"/>
      <c r="G71" s="21"/>
      <c r="H71" s="21"/>
      <c r="I71" s="21"/>
      <c r="J71" s="22"/>
      <c r="K71" s="21"/>
      <c r="L71" s="21"/>
      <c r="M71" s="21"/>
      <c r="N71" s="21"/>
      <c r="O71" s="22"/>
      <c r="P71" s="21"/>
      <c r="Q71" s="21"/>
      <c r="R71" s="21"/>
      <c r="S71" s="21"/>
      <c r="T71" s="22"/>
      <c r="U71" s="21"/>
      <c r="V71" s="21"/>
      <c r="W71" s="21"/>
      <c r="X71" s="21"/>
      <c r="Y71" s="22"/>
      <c r="Z71" s="21"/>
      <c r="AA71" s="21"/>
      <c r="AB71" s="21"/>
      <c r="AC71" s="21"/>
      <c r="AD71" s="22"/>
      <c r="AE71" s="21"/>
      <c r="AF71" s="21"/>
      <c r="AG71" s="21"/>
      <c r="AH71" s="21"/>
      <c r="AI71" s="22"/>
      <c r="AJ71" s="21"/>
      <c r="AK71" s="21"/>
      <c r="AL71" s="21"/>
      <c r="AM71" s="21"/>
      <c r="AN71" s="22"/>
      <c r="AO71" s="21"/>
      <c r="AP71" s="21"/>
      <c r="AQ71" s="21"/>
      <c r="AR71" s="21"/>
      <c r="AS71" s="22"/>
      <c r="AT71" s="34"/>
      <c r="AU71" s="34"/>
      <c r="AV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</row>
    <row r="72" spans="1:65" s="41" customFormat="1" ht="14.25" customHeight="1" thickBot="1" thickTop="1">
      <c r="A72" s="197"/>
      <c r="B72" s="324" t="s">
        <v>55</v>
      </c>
      <c r="C72" s="74"/>
      <c r="D72" s="257" t="s">
        <v>103</v>
      </c>
      <c r="E72" s="257" t="s">
        <v>103</v>
      </c>
      <c r="F72" s="260" t="s">
        <v>0</v>
      </c>
      <c r="G72" s="272"/>
      <c r="H72" s="272"/>
      <c r="I72" s="272"/>
      <c r="J72" s="272"/>
      <c r="K72" s="272"/>
      <c r="L72" s="272"/>
      <c r="M72" s="272"/>
      <c r="N72" s="272"/>
      <c r="O72" s="273"/>
      <c r="P72" s="260" t="s">
        <v>8</v>
      </c>
      <c r="Q72" s="272"/>
      <c r="R72" s="272"/>
      <c r="S72" s="272"/>
      <c r="T72" s="272"/>
      <c r="U72" s="272"/>
      <c r="V72" s="272"/>
      <c r="W72" s="272"/>
      <c r="X72" s="272"/>
      <c r="Y72" s="273"/>
      <c r="Z72" s="260" t="s">
        <v>9</v>
      </c>
      <c r="AA72" s="261"/>
      <c r="AB72" s="261"/>
      <c r="AC72" s="261"/>
      <c r="AD72" s="261"/>
      <c r="AE72" s="261"/>
      <c r="AF72" s="261"/>
      <c r="AG72" s="261"/>
      <c r="AH72" s="261"/>
      <c r="AI72" s="262"/>
      <c r="AJ72" s="266" t="s">
        <v>10</v>
      </c>
      <c r="AK72" s="267"/>
      <c r="AL72" s="267"/>
      <c r="AM72" s="267"/>
      <c r="AN72" s="268"/>
      <c r="AO72" s="154"/>
      <c r="AP72" s="154"/>
      <c r="AQ72" s="154"/>
      <c r="AR72" s="154"/>
      <c r="AS72" s="15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</row>
    <row r="73" spans="1:65" s="43" customFormat="1" ht="14.25" customHeight="1">
      <c r="A73" s="197"/>
      <c r="B73" s="325"/>
      <c r="C73" s="75" t="s">
        <v>16</v>
      </c>
      <c r="D73" s="258"/>
      <c r="E73" s="258"/>
      <c r="F73" s="274" t="s">
        <v>1</v>
      </c>
      <c r="G73" s="275"/>
      <c r="H73" s="275"/>
      <c r="I73" s="276"/>
      <c r="J73" s="284" t="s">
        <v>7</v>
      </c>
      <c r="K73" s="274" t="s">
        <v>2</v>
      </c>
      <c r="L73" s="287"/>
      <c r="M73" s="287"/>
      <c r="N73" s="288"/>
      <c r="O73" s="284" t="s">
        <v>7</v>
      </c>
      <c r="P73" s="274" t="s">
        <v>11</v>
      </c>
      <c r="Q73" s="275"/>
      <c r="R73" s="275"/>
      <c r="S73" s="276"/>
      <c r="T73" s="284" t="s">
        <v>7</v>
      </c>
      <c r="U73" s="274" t="s">
        <v>12</v>
      </c>
      <c r="V73" s="287"/>
      <c r="W73" s="287"/>
      <c r="X73" s="288"/>
      <c r="Y73" s="284" t="s">
        <v>7</v>
      </c>
      <c r="Z73" s="274" t="s">
        <v>13</v>
      </c>
      <c r="AA73" s="275"/>
      <c r="AB73" s="275"/>
      <c r="AC73" s="276"/>
      <c r="AD73" s="284" t="s">
        <v>7</v>
      </c>
      <c r="AE73" s="274" t="s">
        <v>14</v>
      </c>
      <c r="AF73" s="275"/>
      <c r="AG73" s="275"/>
      <c r="AH73" s="276"/>
      <c r="AI73" s="284" t="s">
        <v>7</v>
      </c>
      <c r="AJ73" s="274" t="s">
        <v>15</v>
      </c>
      <c r="AK73" s="275"/>
      <c r="AL73" s="275"/>
      <c r="AM73" s="276"/>
      <c r="AN73" s="284" t="s">
        <v>7</v>
      </c>
      <c r="AO73" s="289"/>
      <c r="AP73" s="289"/>
      <c r="AQ73" s="289"/>
      <c r="AR73" s="289"/>
      <c r="AS73" s="290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</row>
    <row r="74" spans="1:65" s="43" customFormat="1" ht="14.25" customHeight="1" thickBot="1">
      <c r="A74" s="197"/>
      <c r="B74" s="326"/>
      <c r="C74" s="76"/>
      <c r="D74" s="259"/>
      <c r="E74" s="259"/>
      <c r="F74" s="45" t="s">
        <v>3</v>
      </c>
      <c r="G74" s="46" t="s">
        <v>4</v>
      </c>
      <c r="H74" s="46" t="s">
        <v>5</v>
      </c>
      <c r="I74" s="46" t="s">
        <v>6</v>
      </c>
      <c r="J74" s="286"/>
      <c r="K74" s="45" t="s">
        <v>3</v>
      </c>
      <c r="L74" s="46" t="s">
        <v>4</v>
      </c>
      <c r="M74" s="46" t="s">
        <v>5</v>
      </c>
      <c r="N74" s="46" t="s">
        <v>6</v>
      </c>
      <c r="O74" s="286"/>
      <c r="P74" s="45" t="s">
        <v>3</v>
      </c>
      <c r="Q74" s="46" t="s">
        <v>4</v>
      </c>
      <c r="R74" s="46" t="s">
        <v>5</v>
      </c>
      <c r="S74" s="46" t="s">
        <v>6</v>
      </c>
      <c r="T74" s="286"/>
      <c r="U74" s="45" t="s">
        <v>3</v>
      </c>
      <c r="V74" s="46" t="s">
        <v>4</v>
      </c>
      <c r="W74" s="46" t="s">
        <v>5</v>
      </c>
      <c r="X74" s="46" t="s">
        <v>6</v>
      </c>
      <c r="Y74" s="286"/>
      <c r="Z74" s="47" t="s">
        <v>3</v>
      </c>
      <c r="AA74" s="48" t="s">
        <v>4</v>
      </c>
      <c r="AB74" s="48" t="s">
        <v>5</v>
      </c>
      <c r="AC74" s="48" t="s">
        <v>6</v>
      </c>
      <c r="AD74" s="285"/>
      <c r="AE74" s="47" t="s">
        <v>3</v>
      </c>
      <c r="AF74" s="48" t="s">
        <v>4</v>
      </c>
      <c r="AG74" s="48" t="s">
        <v>5</v>
      </c>
      <c r="AH74" s="48" t="s">
        <v>6</v>
      </c>
      <c r="AI74" s="285"/>
      <c r="AJ74" s="47" t="s">
        <v>3</v>
      </c>
      <c r="AK74" s="48" t="s">
        <v>4</v>
      </c>
      <c r="AL74" s="48" t="s">
        <v>5</v>
      </c>
      <c r="AM74" s="48" t="s">
        <v>6</v>
      </c>
      <c r="AN74" s="285"/>
      <c r="AO74" s="155"/>
      <c r="AP74" s="155"/>
      <c r="AQ74" s="155"/>
      <c r="AR74" s="155"/>
      <c r="AS74" s="290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</row>
    <row r="75" spans="1:65" s="43" customFormat="1" ht="16.5" customHeight="1" thickTop="1">
      <c r="A75" s="216" t="s">
        <v>224</v>
      </c>
      <c r="B75" s="119" t="s">
        <v>142</v>
      </c>
      <c r="C75" s="128" t="s">
        <v>72</v>
      </c>
      <c r="D75" s="202">
        <v>60</v>
      </c>
      <c r="E75" s="52">
        <f aca="true" t="shared" si="3" ref="E75:E91">15*SUM(F75:I75,K75:N75,P75:S75,U75:X75,Z75:AC75,AE75:AH75,AJ75:AM75)</f>
        <v>60</v>
      </c>
      <c r="F75" s="14"/>
      <c r="G75" s="15"/>
      <c r="H75" s="15"/>
      <c r="I75" s="15"/>
      <c r="J75" s="16"/>
      <c r="K75" s="14"/>
      <c r="L75" s="15"/>
      <c r="M75" s="15"/>
      <c r="N75" s="15"/>
      <c r="O75" s="16"/>
      <c r="P75" s="14">
        <v>1</v>
      </c>
      <c r="Q75" s="15">
        <v>1</v>
      </c>
      <c r="R75" s="15">
        <v>2</v>
      </c>
      <c r="S75" s="15"/>
      <c r="T75" s="16">
        <v>5</v>
      </c>
      <c r="U75" s="14"/>
      <c r="V75" s="15"/>
      <c r="W75" s="15"/>
      <c r="X75" s="15"/>
      <c r="Y75" s="16"/>
      <c r="Z75" s="14"/>
      <c r="AA75" s="15"/>
      <c r="AB75" s="15"/>
      <c r="AC75" s="15"/>
      <c r="AD75" s="16"/>
      <c r="AE75" s="14"/>
      <c r="AF75" s="15"/>
      <c r="AG75" s="15"/>
      <c r="AH75" s="15"/>
      <c r="AI75" s="16"/>
      <c r="AJ75" s="14"/>
      <c r="AK75" s="15"/>
      <c r="AL75" s="15"/>
      <c r="AM75" s="15"/>
      <c r="AN75" s="16"/>
      <c r="AO75" s="21"/>
      <c r="AP75" s="21"/>
      <c r="AQ75" s="21"/>
      <c r="AR75" s="21"/>
      <c r="AS75" s="22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</row>
    <row r="76" spans="1:65" s="43" customFormat="1" ht="16.5" customHeight="1">
      <c r="A76" s="216" t="s">
        <v>227</v>
      </c>
      <c r="B76" s="119" t="s">
        <v>143</v>
      </c>
      <c r="C76" s="128" t="s">
        <v>212</v>
      </c>
      <c r="D76" s="180">
        <v>30</v>
      </c>
      <c r="E76" s="52">
        <f t="shared" si="3"/>
        <v>30</v>
      </c>
      <c r="F76" s="14"/>
      <c r="G76" s="15"/>
      <c r="H76" s="15"/>
      <c r="I76" s="15"/>
      <c r="J76" s="16"/>
      <c r="K76" s="14"/>
      <c r="L76" s="15"/>
      <c r="M76" s="15"/>
      <c r="N76" s="15"/>
      <c r="O76" s="16"/>
      <c r="P76" s="14"/>
      <c r="Q76" s="15"/>
      <c r="R76" s="15"/>
      <c r="S76" s="15"/>
      <c r="T76" s="16"/>
      <c r="U76" s="14">
        <v>1</v>
      </c>
      <c r="V76" s="15">
        <v>1</v>
      </c>
      <c r="W76" s="15"/>
      <c r="X76" s="15"/>
      <c r="Y76" s="16">
        <v>3</v>
      </c>
      <c r="Z76" s="14"/>
      <c r="AA76" s="15"/>
      <c r="AB76" s="15"/>
      <c r="AC76" s="177"/>
      <c r="AD76" s="178"/>
      <c r="AE76" s="14"/>
      <c r="AF76" s="15"/>
      <c r="AG76" s="15"/>
      <c r="AH76" s="15"/>
      <c r="AI76" s="16"/>
      <c r="AJ76" s="14"/>
      <c r="AK76" s="15"/>
      <c r="AL76" s="15"/>
      <c r="AM76" s="15"/>
      <c r="AN76" s="16"/>
      <c r="AO76" s="21"/>
      <c r="AP76" s="21"/>
      <c r="AQ76" s="21"/>
      <c r="AR76" s="21"/>
      <c r="AS76" s="22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</row>
    <row r="77" spans="1:65" s="43" customFormat="1" ht="16.5" customHeight="1">
      <c r="A77" s="216" t="s">
        <v>218</v>
      </c>
      <c r="B77" s="119" t="s">
        <v>144</v>
      </c>
      <c r="C77" s="128" t="s">
        <v>186</v>
      </c>
      <c r="D77" s="204">
        <v>45</v>
      </c>
      <c r="E77" s="52">
        <f t="shared" si="3"/>
        <v>45</v>
      </c>
      <c r="F77" s="17"/>
      <c r="G77" s="18"/>
      <c r="H77" s="18"/>
      <c r="I77" s="18"/>
      <c r="J77" s="19"/>
      <c r="K77" s="17"/>
      <c r="L77" s="18"/>
      <c r="M77" s="18"/>
      <c r="N77" s="18"/>
      <c r="O77" s="19"/>
      <c r="P77" s="17"/>
      <c r="Q77" s="18"/>
      <c r="R77" s="18"/>
      <c r="S77" s="18"/>
      <c r="T77" s="19"/>
      <c r="U77" s="17"/>
      <c r="V77" s="18"/>
      <c r="W77" s="18"/>
      <c r="X77" s="18"/>
      <c r="Y77" s="19"/>
      <c r="Z77" s="117">
        <v>1</v>
      </c>
      <c r="AA77" s="18">
        <v>1</v>
      </c>
      <c r="AB77" s="18">
        <v>1</v>
      </c>
      <c r="AC77" s="18"/>
      <c r="AD77" s="19">
        <v>5</v>
      </c>
      <c r="AE77" s="17"/>
      <c r="AF77" s="18"/>
      <c r="AG77" s="18"/>
      <c r="AH77" s="18"/>
      <c r="AI77" s="19"/>
      <c r="AJ77" s="17"/>
      <c r="AK77" s="18"/>
      <c r="AL77" s="18"/>
      <c r="AM77" s="18"/>
      <c r="AN77" s="19"/>
      <c r="AO77" s="21"/>
      <c r="AP77" s="21"/>
      <c r="AQ77" s="21"/>
      <c r="AR77" s="21"/>
      <c r="AS77" s="22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</row>
    <row r="78" spans="1:65" s="43" customFormat="1" ht="16.5" customHeight="1">
      <c r="A78" s="216" t="s">
        <v>218</v>
      </c>
      <c r="B78" s="119" t="s">
        <v>145</v>
      </c>
      <c r="C78" s="171" t="s">
        <v>174</v>
      </c>
      <c r="D78" s="209">
        <v>15</v>
      </c>
      <c r="E78" s="52">
        <f t="shared" si="3"/>
        <v>15</v>
      </c>
      <c r="F78" s="17"/>
      <c r="G78" s="18"/>
      <c r="H78" s="18"/>
      <c r="I78" s="18"/>
      <c r="J78" s="19"/>
      <c r="K78" s="17"/>
      <c r="L78" s="18"/>
      <c r="M78" s="18"/>
      <c r="N78" s="18"/>
      <c r="O78" s="19"/>
      <c r="P78" s="17"/>
      <c r="Q78" s="18"/>
      <c r="R78" s="18"/>
      <c r="S78" s="18"/>
      <c r="T78" s="19"/>
      <c r="U78" s="17"/>
      <c r="V78" s="18"/>
      <c r="W78" s="18"/>
      <c r="X78" s="18"/>
      <c r="Y78" s="19"/>
      <c r="Z78" s="17"/>
      <c r="AA78" s="18"/>
      <c r="AB78" s="18"/>
      <c r="AC78" s="18"/>
      <c r="AD78" s="19"/>
      <c r="AE78" s="17">
        <v>1</v>
      </c>
      <c r="AF78" s="18"/>
      <c r="AG78" s="18"/>
      <c r="AH78" s="18"/>
      <c r="AI78" s="19">
        <v>1</v>
      </c>
      <c r="AJ78" s="17"/>
      <c r="AK78" s="18"/>
      <c r="AL78" s="18"/>
      <c r="AM78" s="18"/>
      <c r="AN78" s="19"/>
      <c r="AO78" s="21"/>
      <c r="AP78" s="21"/>
      <c r="AQ78" s="21"/>
      <c r="AR78" s="21"/>
      <c r="AS78" s="22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</row>
    <row r="79" spans="1:65" s="43" customFormat="1" ht="21" customHeight="1">
      <c r="A79" s="216" t="s">
        <v>218</v>
      </c>
      <c r="B79" s="119" t="s">
        <v>146</v>
      </c>
      <c r="C79" s="128" t="s">
        <v>75</v>
      </c>
      <c r="D79" s="255">
        <v>75</v>
      </c>
      <c r="E79" s="52">
        <f t="shared" si="3"/>
        <v>45</v>
      </c>
      <c r="F79" s="14"/>
      <c r="G79" s="15"/>
      <c r="H79" s="15"/>
      <c r="I79" s="15"/>
      <c r="J79" s="16"/>
      <c r="K79" s="14"/>
      <c r="L79" s="15"/>
      <c r="M79" s="15"/>
      <c r="N79" s="15"/>
      <c r="O79" s="16"/>
      <c r="P79" s="14"/>
      <c r="Q79" s="15"/>
      <c r="R79" s="15"/>
      <c r="S79" s="15"/>
      <c r="T79" s="16"/>
      <c r="U79" s="116">
        <v>2</v>
      </c>
      <c r="V79" s="15">
        <v>1</v>
      </c>
      <c r="W79" s="15"/>
      <c r="X79" s="15"/>
      <c r="Y79" s="16">
        <v>3</v>
      </c>
      <c r="Z79" s="14"/>
      <c r="AA79" s="15"/>
      <c r="AB79" s="15"/>
      <c r="AC79" s="15"/>
      <c r="AD79" s="16"/>
      <c r="AE79" s="14"/>
      <c r="AF79" s="15"/>
      <c r="AG79" s="15"/>
      <c r="AH79" s="15"/>
      <c r="AI79" s="16"/>
      <c r="AJ79" s="14"/>
      <c r="AK79" s="15"/>
      <c r="AL79" s="15"/>
      <c r="AM79" s="15"/>
      <c r="AN79" s="16"/>
      <c r="AO79" s="21"/>
      <c r="AP79" s="182"/>
      <c r="AQ79" s="21"/>
      <c r="AR79" s="21"/>
      <c r="AS79" s="22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</row>
    <row r="80" spans="1:65" s="43" customFormat="1" ht="18" customHeight="1">
      <c r="A80" s="216" t="s">
        <v>218</v>
      </c>
      <c r="B80" s="119" t="s">
        <v>147</v>
      </c>
      <c r="C80" s="128" t="s">
        <v>77</v>
      </c>
      <c r="D80" s="278"/>
      <c r="E80" s="52">
        <f t="shared" si="3"/>
        <v>30</v>
      </c>
      <c r="F80" s="14"/>
      <c r="G80" s="15"/>
      <c r="H80" s="15"/>
      <c r="I80" s="15"/>
      <c r="J80" s="16"/>
      <c r="K80" s="14"/>
      <c r="L80" s="15"/>
      <c r="M80" s="15"/>
      <c r="N80" s="15"/>
      <c r="O80" s="16"/>
      <c r="P80" s="14"/>
      <c r="Q80" s="15"/>
      <c r="R80" s="15"/>
      <c r="S80" s="15"/>
      <c r="T80" s="16"/>
      <c r="U80" s="14"/>
      <c r="V80" s="15"/>
      <c r="W80" s="15"/>
      <c r="X80" s="15"/>
      <c r="Y80" s="16"/>
      <c r="Z80" s="14"/>
      <c r="AA80" s="15"/>
      <c r="AB80" s="15">
        <v>2</v>
      </c>
      <c r="AC80" s="15"/>
      <c r="AD80" s="16">
        <v>3</v>
      </c>
      <c r="AE80" s="14"/>
      <c r="AF80" s="15"/>
      <c r="AG80" s="15"/>
      <c r="AH80" s="15"/>
      <c r="AI80" s="16"/>
      <c r="AJ80" s="14"/>
      <c r="AK80" s="15"/>
      <c r="AL80" s="15"/>
      <c r="AM80" s="15"/>
      <c r="AN80" s="16"/>
      <c r="AO80" s="21"/>
      <c r="AP80" s="21"/>
      <c r="AQ80" s="21"/>
      <c r="AR80" s="21"/>
      <c r="AS80" s="22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</row>
    <row r="81" spans="1:65" s="43" customFormat="1" ht="18" customHeight="1">
      <c r="A81" s="216" t="s">
        <v>218</v>
      </c>
      <c r="B81" s="119" t="s">
        <v>148</v>
      </c>
      <c r="C81" s="143" t="s">
        <v>76</v>
      </c>
      <c r="D81" s="255">
        <v>75</v>
      </c>
      <c r="E81" s="52">
        <f t="shared" si="3"/>
        <v>45</v>
      </c>
      <c r="F81" s="14"/>
      <c r="G81" s="15"/>
      <c r="H81" s="15"/>
      <c r="I81" s="15"/>
      <c r="J81" s="16"/>
      <c r="K81" s="14"/>
      <c r="L81" s="15"/>
      <c r="M81" s="15"/>
      <c r="N81" s="15"/>
      <c r="O81" s="16"/>
      <c r="P81" s="14"/>
      <c r="Q81" s="15"/>
      <c r="R81" s="15"/>
      <c r="S81" s="15"/>
      <c r="T81" s="16"/>
      <c r="U81" s="116">
        <v>2</v>
      </c>
      <c r="V81" s="15">
        <v>1</v>
      </c>
      <c r="W81" s="15"/>
      <c r="X81" s="15"/>
      <c r="Y81" s="16">
        <v>3</v>
      </c>
      <c r="Z81" s="14"/>
      <c r="AA81" s="15"/>
      <c r="AB81" s="15"/>
      <c r="AC81" s="15"/>
      <c r="AD81" s="16"/>
      <c r="AE81" s="14"/>
      <c r="AF81" s="15"/>
      <c r="AG81" s="15"/>
      <c r="AH81" s="15"/>
      <c r="AI81" s="16"/>
      <c r="AJ81" s="14"/>
      <c r="AK81" s="15"/>
      <c r="AL81" s="15"/>
      <c r="AM81" s="15"/>
      <c r="AN81" s="16"/>
      <c r="AO81" s="21"/>
      <c r="AP81" s="182"/>
      <c r="AQ81" s="21"/>
      <c r="AR81" s="21"/>
      <c r="AS81" s="22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</row>
    <row r="82" spans="1:65" s="43" customFormat="1" ht="20.25" customHeight="1">
      <c r="A82" s="216" t="s">
        <v>218</v>
      </c>
      <c r="B82" s="119" t="s">
        <v>149</v>
      </c>
      <c r="C82" s="143" t="s">
        <v>78</v>
      </c>
      <c r="D82" s="278"/>
      <c r="E82" s="52">
        <f t="shared" si="3"/>
        <v>30</v>
      </c>
      <c r="F82" s="14"/>
      <c r="G82" s="15"/>
      <c r="H82" s="15"/>
      <c r="I82" s="15"/>
      <c r="J82" s="16"/>
      <c r="K82" s="14"/>
      <c r="L82" s="15"/>
      <c r="M82" s="15"/>
      <c r="N82" s="15"/>
      <c r="O82" s="16"/>
      <c r="P82" s="14"/>
      <c r="Q82" s="15"/>
      <c r="R82" s="15"/>
      <c r="S82" s="15"/>
      <c r="T82" s="16"/>
      <c r="U82" s="14"/>
      <c r="V82" s="15"/>
      <c r="W82" s="15"/>
      <c r="X82" s="15"/>
      <c r="Y82" s="16"/>
      <c r="Z82" s="14"/>
      <c r="AA82" s="15"/>
      <c r="AB82" s="15">
        <v>2</v>
      </c>
      <c r="AC82" s="15"/>
      <c r="AD82" s="16">
        <v>3</v>
      </c>
      <c r="AE82" s="14"/>
      <c r="AF82" s="15"/>
      <c r="AG82" s="15"/>
      <c r="AH82" s="15"/>
      <c r="AI82" s="16"/>
      <c r="AJ82" s="14"/>
      <c r="AK82" s="15"/>
      <c r="AL82" s="15"/>
      <c r="AM82" s="15"/>
      <c r="AN82" s="16"/>
      <c r="AO82" s="156"/>
      <c r="AP82" s="156"/>
      <c r="AQ82" s="156"/>
      <c r="AR82" s="21"/>
      <c r="AS82" s="22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</row>
    <row r="83" spans="1:65" s="43" customFormat="1" ht="29.25" customHeight="1">
      <c r="A83" s="197" t="s">
        <v>218</v>
      </c>
      <c r="B83" s="119" t="s">
        <v>150</v>
      </c>
      <c r="C83" s="70" t="s">
        <v>73</v>
      </c>
      <c r="D83" s="199">
        <v>45</v>
      </c>
      <c r="E83" s="52">
        <f t="shared" si="3"/>
        <v>45</v>
      </c>
      <c r="F83" s="14"/>
      <c r="G83" s="15"/>
      <c r="H83" s="15"/>
      <c r="I83" s="15"/>
      <c r="J83" s="16"/>
      <c r="K83" s="14"/>
      <c r="L83" s="15"/>
      <c r="M83" s="15"/>
      <c r="N83" s="15"/>
      <c r="O83" s="16"/>
      <c r="P83" s="14"/>
      <c r="Q83" s="15"/>
      <c r="R83" s="15"/>
      <c r="S83" s="15"/>
      <c r="T83" s="16"/>
      <c r="U83" s="14"/>
      <c r="V83" s="15"/>
      <c r="W83" s="15"/>
      <c r="X83" s="15"/>
      <c r="Y83" s="16"/>
      <c r="Z83" s="14">
        <v>1</v>
      </c>
      <c r="AA83" s="15"/>
      <c r="AB83" s="15">
        <v>2</v>
      </c>
      <c r="AC83" s="15"/>
      <c r="AD83" s="16">
        <v>5</v>
      </c>
      <c r="AE83" s="14"/>
      <c r="AF83" s="15"/>
      <c r="AG83" s="15"/>
      <c r="AH83" s="15"/>
      <c r="AI83" s="81"/>
      <c r="AJ83" s="14"/>
      <c r="AK83" s="15"/>
      <c r="AL83" s="15"/>
      <c r="AM83" s="15"/>
      <c r="AN83" s="16"/>
      <c r="AO83" s="21"/>
      <c r="AP83" s="21"/>
      <c r="AQ83" s="21"/>
      <c r="AR83" s="21"/>
      <c r="AS83" s="22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</row>
    <row r="84" spans="1:65" s="43" customFormat="1" ht="16.5" customHeight="1">
      <c r="A84" s="216" t="s">
        <v>218</v>
      </c>
      <c r="B84" s="119" t="s">
        <v>151</v>
      </c>
      <c r="C84" s="70" t="s">
        <v>74</v>
      </c>
      <c r="D84" s="199">
        <v>45</v>
      </c>
      <c r="E84" s="52">
        <f t="shared" si="3"/>
        <v>45</v>
      </c>
      <c r="F84" s="14"/>
      <c r="G84" s="15"/>
      <c r="H84" s="15"/>
      <c r="I84" s="15"/>
      <c r="J84" s="16"/>
      <c r="K84" s="14"/>
      <c r="L84" s="15"/>
      <c r="M84" s="15"/>
      <c r="N84" s="15"/>
      <c r="O84" s="16"/>
      <c r="P84" s="14"/>
      <c r="Q84" s="15"/>
      <c r="R84" s="15"/>
      <c r="S84" s="15"/>
      <c r="T84" s="16"/>
      <c r="U84" s="14"/>
      <c r="V84" s="15"/>
      <c r="W84" s="15"/>
      <c r="X84" s="15"/>
      <c r="Y84" s="16"/>
      <c r="Z84" s="116">
        <v>2</v>
      </c>
      <c r="AA84" s="15">
        <v>1</v>
      </c>
      <c r="AB84" s="15"/>
      <c r="AC84" s="15"/>
      <c r="AD84" s="16">
        <v>5</v>
      </c>
      <c r="AE84" s="14"/>
      <c r="AF84" s="15"/>
      <c r="AG84" s="15"/>
      <c r="AH84" s="15"/>
      <c r="AI84" s="16"/>
      <c r="AJ84" s="14"/>
      <c r="AK84" s="15"/>
      <c r="AL84" s="15"/>
      <c r="AM84" s="15"/>
      <c r="AN84" s="16"/>
      <c r="AO84" s="21"/>
      <c r="AP84" s="21"/>
      <c r="AQ84" s="21"/>
      <c r="AR84" s="21"/>
      <c r="AS84" s="22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</row>
    <row r="85" spans="1:65" s="43" customFormat="1" ht="16.5" customHeight="1">
      <c r="A85" s="216" t="s">
        <v>218</v>
      </c>
      <c r="B85" s="119" t="s">
        <v>152</v>
      </c>
      <c r="C85" s="51" t="s">
        <v>81</v>
      </c>
      <c r="D85" s="199">
        <v>15</v>
      </c>
      <c r="E85" s="52">
        <f t="shared" si="3"/>
        <v>15</v>
      </c>
      <c r="F85" s="82"/>
      <c r="G85" s="83"/>
      <c r="H85" s="83"/>
      <c r="I85" s="83"/>
      <c r="J85" s="84"/>
      <c r="K85" s="82"/>
      <c r="L85" s="83"/>
      <c r="M85" s="83"/>
      <c r="N85" s="83"/>
      <c r="O85" s="84"/>
      <c r="P85" s="82"/>
      <c r="Q85" s="83"/>
      <c r="R85" s="83"/>
      <c r="S85" s="83"/>
      <c r="T85" s="84"/>
      <c r="U85" s="82"/>
      <c r="V85" s="83"/>
      <c r="W85" s="83"/>
      <c r="X85" s="83"/>
      <c r="Y85" s="84"/>
      <c r="Z85" s="82">
        <v>1</v>
      </c>
      <c r="AA85" s="83"/>
      <c r="AB85" s="83"/>
      <c r="AC85" s="83"/>
      <c r="AD85" s="84">
        <v>2</v>
      </c>
      <c r="AE85" s="82"/>
      <c r="AF85" s="83"/>
      <c r="AG85" s="83"/>
      <c r="AH85" s="83"/>
      <c r="AI85" s="84"/>
      <c r="AJ85" s="82"/>
      <c r="AK85" s="83"/>
      <c r="AL85" s="83"/>
      <c r="AM85" s="83"/>
      <c r="AN85" s="84"/>
      <c r="AO85" s="21"/>
      <c r="AP85" s="21"/>
      <c r="AQ85" s="21"/>
      <c r="AR85" s="21"/>
      <c r="AS85" s="22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</row>
    <row r="86" spans="1:65" s="43" customFormat="1" ht="16.5" customHeight="1">
      <c r="A86" s="216" t="s">
        <v>218</v>
      </c>
      <c r="B86" s="119" t="s">
        <v>153</v>
      </c>
      <c r="C86" s="128" t="s">
        <v>98</v>
      </c>
      <c r="D86" s="199">
        <v>60</v>
      </c>
      <c r="E86" s="52">
        <f t="shared" si="3"/>
        <v>60</v>
      </c>
      <c r="F86" s="14"/>
      <c r="G86" s="15"/>
      <c r="H86" s="15"/>
      <c r="I86" s="15"/>
      <c r="J86" s="16"/>
      <c r="K86" s="14"/>
      <c r="L86" s="15"/>
      <c r="M86" s="15"/>
      <c r="N86" s="15"/>
      <c r="O86" s="16"/>
      <c r="P86" s="14"/>
      <c r="Q86" s="15"/>
      <c r="R86" s="15"/>
      <c r="S86" s="15"/>
      <c r="T86" s="16"/>
      <c r="U86" s="14"/>
      <c r="V86" s="15"/>
      <c r="W86" s="15"/>
      <c r="X86" s="15"/>
      <c r="Y86" s="16"/>
      <c r="Z86" s="14"/>
      <c r="AA86" s="15"/>
      <c r="AB86" s="15"/>
      <c r="AC86" s="15"/>
      <c r="AD86" s="16"/>
      <c r="AE86" s="116">
        <v>1</v>
      </c>
      <c r="AF86" s="15"/>
      <c r="AG86" s="15">
        <v>3</v>
      </c>
      <c r="AH86" s="15"/>
      <c r="AI86" s="16">
        <v>5</v>
      </c>
      <c r="AJ86" s="14"/>
      <c r="AK86" s="15"/>
      <c r="AL86" s="15"/>
      <c r="AM86" s="15"/>
      <c r="AN86" s="16"/>
      <c r="AO86" s="21"/>
      <c r="AP86" s="21"/>
      <c r="AQ86" s="21"/>
      <c r="AR86" s="21"/>
      <c r="AS86" s="22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</row>
    <row r="87" spans="1:65" s="43" customFormat="1" ht="16.5" customHeight="1">
      <c r="A87" s="216" t="s">
        <v>218</v>
      </c>
      <c r="B87" s="119" t="s">
        <v>154</v>
      </c>
      <c r="C87" s="70" t="s">
        <v>101</v>
      </c>
      <c r="D87" s="199">
        <v>60</v>
      </c>
      <c r="E87" s="52">
        <f t="shared" si="3"/>
        <v>60</v>
      </c>
      <c r="F87" s="14"/>
      <c r="G87" s="15"/>
      <c r="H87" s="15"/>
      <c r="I87" s="15"/>
      <c r="J87" s="16"/>
      <c r="K87" s="14"/>
      <c r="L87" s="15"/>
      <c r="M87" s="15"/>
      <c r="N87" s="15"/>
      <c r="O87" s="16"/>
      <c r="P87" s="14"/>
      <c r="Q87" s="15"/>
      <c r="R87" s="15"/>
      <c r="S87" s="15"/>
      <c r="T87" s="16"/>
      <c r="U87" s="14"/>
      <c r="V87" s="15"/>
      <c r="W87" s="15"/>
      <c r="X87" s="15"/>
      <c r="Y87" s="16"/>
      <c r="Z87" s="14"/>
      <c r="AA87" s="15"/>
      <c r="AB87" s="15"/>
      <c r="AC87" s="15"/>
      <c r="AD87" s="16"/>
      <c r="AE87" s="116">
        <v>1</v>
      </c>
      <c r="AF87" s="15"/>
      <c r="AG87" s="15">
        <v>3</v>
      </c>
      <c r="AH87" s="15"/>
      <c r="AI87" s="16">
        <v>5</v>
      </c>
      <c r="AJ87" s="14"/>
      <c r="AK87" s="15"/>
      <c r="AL87" s="15"/>
      <c r="AM87" s="15"/>
      <c r="AN87" s="16"/>
      <c r="AO87" s="21"/>
      <c r="AP87" s="21"/>
      <c r="AQ87" s="21"/>
      <c r="AR87" s="21"/>
      <c r="AS87" s="22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</row>
    <row r="88" spans="1:65" s="43" customFormat="1" ht="18" customHeight="1">
      <c r="A88" s="216" t="s">
        <v>218</v>
      </c>
      <c r="B88" s="119" t="s">
        <v>155</v>
      </c>
      <c r="C88" s="128" t="s">
        <v>187</v>
      </c>
      <c r="D88" s="199">
        <v>45</v>
      </c>
      <c r="E88" s="52">
        <f t="shared" si="3"/>
        <v>45</v>
      </c>
      <c r="F88" s="14"/>
      <c r="G88" s="15"/>
      <c r="H88" s="15"/>
      <c r="I88" s="15"/>
      <c r="J88" s="85"/>
      <c r="K88" s="14"/>
      <c r="L88" s="15"/>
      <c r="M88" s="15"/>
      <c r="N88" s="15"/>
      <c r="O88" s="16"/>
      <c r="P88" s="14"/>
      <c r="Q88" s="15"/>
      <c r="R88" s="15"/>
      <c r="S88" s="15"/>
      <c r="T88" s="16"/>
      <c r="U88" s="14"/>
      <c r="V88" s="15"/>
      <c r="W88" s="15"/>
      <c r="X88" s="15"/>
      <c r="Y88" s="16"/>
      <c r="Z88" s="14"/>
      <c r="AA88" s="15"/>
      <c r="AB88" s="15"/>
      <c r="AC88" s="15"/>
      <c r="AD88" s="16"/>
      <c r="AE88" s="14"/>
      <c r="AF88" s="15"/>
      <c r="AG88" s="15"/>
      <c r="AH88" s="145"/>
      <c r="AI88" s="16"/>
      <c r="AJ88" s="14">
        <v>1</v>
      </c>
      <c r="AK88" s="15"/>
      <c r="AL88" s="15">
        <v>1</v>
      </c>
      <c r="AM88" s="15">
        <v>1</v>
      </c>
      <c r="AN88" s="16">
        <v>3</v>
      </c>
      <c r="AO88" s="21"/>
      <c r="AP88" s="21"/>
      <c r="AQ88" s="21"/>
      <c r="AR88" s="21"/>
      <c r="AS88" s="22"/>
      <c r="AT88" s="184"/>
      <c r="AU88" s="184"/>
      <c r="AV88" s="184"/>
      <c r="AW88" s="184"/>
      <c r="AX88" s="18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</row>
    <row r="89" spans="1:65" s="43" customFormat="1" ht="25.5" customHeight="1">
      <c r="A89" s="216" t="s">
        <v>218</v>
      </c>
      <c r="B89" s="119" t="s">
        <v>156</v>
      </c>
      <c r="C89" s="51" t="s">
        <v>80</v>
      </c>
      <c r="D89" s="199">
        <v>60</v>
      </c>
      <c r="E89" s="52">
        <f t="shared" si="3"/>
        <v>60</v>
      </c>
      <c r="F89" s="17"/>
      <c r="G89" s="18"/>
      <c r="H89" s="18"/>
      <c r="I89" s="18"/>
      <c r="J89" s="19"/>
      <c r="K89" s="17"/>
      <c r="L89" s="18"/>
      <c r="M89" s="18"/>
      <c r="N89" s="18"/>
      <c r="O89" s="19"/>
      <c r="P89" s="17"/>
      <c r="Q89" s="18"/>
      <c r="R89" s="18"/>
      <c r="S89" s="18"/>
      <c r="T89" s="19"/>
      <c r="U89" s="17"/>
      <c r="V89" s="18"/>
      <c r="W89" s="18"/>
      <c r="X89" s="18"/>
      <c r="Y89" s="19"/>
      <c r="Z89" s="17"/>
      <c r="AA89" s="18"/>
      <c r="AB89" s="18"/>
      <c r="AC89" s="18"/>
      <c r="AD89" s="19"/>
      <c r="AE89" s="17"/>
      <c r="AF89" s="18"/>
      <c r="AG89" s="18"/>
      <c r="AH89" s="18"/>
      <c r="AI89" s="19"/>
      <c r="AJ89" s="17">
        <v>2</v>
      </c>
      <c r="AK89" s="18"/>
      <c r="AL89" s="18">
        <v>2</v>
      </c>
      <c r="AM89" s="18"/>
      <c r="AN89" s="19">
        <v>5</v>
      </c>
      <c r="AO89" s="21"/>
      <c r="AP89" s="182"/>
      <c r="AQ89" s="21"/>
      <c r="AR89" s="21"/>
      <c r="AS89" s="22"/>
      <c r="AT89" s="184"/>
      <c r="AU89" s="184"/>
      <c r="AV89" s="184"/>
      <c r="AW89" s="184"/>
      <c r="AX89" s="18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</row>
    <row r="90" spans="1:65" s="43" customFormat="1" ht="24.75" customHeight="1">
      <c r="A90" s="216" t="s">
        <v>218</v>
      </c>
      <c r="B90" s="119" t="s">
        <v>157</v>
      </c>
      <c r="C90" s="51" t="s">
        <v>79</v>
      </c>
      <c r="D90" s="199">
        <v>15</v>
      </c>
      <c r="E90" s="52">
        <f t="shared" si="3"/>
        <v>15</v>
      </c>
      <c r="F90" s="82"/>
      <c r="G90" s="83"/>
      <c r="H90" s="83"/>
      <c r="I90" s="83"/>
      <c r="J90" s="84"/>
      <c r="K90" s="82"/>
      <c r="L90" s="83"/>
      <c r="M90" s="83"/>
      <c r="N90" s="83"/>
      <c r="O90" s="84"/>
      <c r="P90" s="82"/>
      <c r="Q90" s="83"/>
      <c r="R90" s="83"/>
      <c r="S90" s="83"/>
      <c r="T90" s="84"/>
      <c r="U90" s="82"/>
      <c r="V90" s="83"/>
      <c r="W90" s="83"/>
      <c r="X90" s="83"/>
      <c r="Y90" s="84"/>
      <c r="Z90" s="82"/>
      <c r="AA90" s="83"/>
      <c r="AB90" s="83"/>
      <c r="AC90" s="83"/>
      <c r="AD90" s="84"/>
      <c r="AE90" s="82">
        <v>1</v>
      </c>
      <c r="AF90" s="83"/>
      <c r="AG90" s="83"/>
      <c r="AH90" s="83"/>
      <c r="AI90" s="84">
        <v>1</v>
      </c>
      <c r="AJ90" s="82"/>
      <c r="AK90" s="83"/>
      <c r="AL90" s="83"/>
      <c r="AM90" s="83"/>
      <c r="AN90" s="84"/>
      <c r="AO90" s="21"/>
      <c r="AP90" s="21"/>
      <c r="AQ90" s="21"/>
      <c r="AR90" s="21"/>
      <c r="AS90" s="22"/>
      <c r="AT90" s="184"/>
      <c r="AU90" s="184"/>
      <c r="AV90" s="184"/>
      <c r="AW90" s="184"/>
      <c r="AX90" s="18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</row>
    <row r="91" spans="1:65" s="43" customFormat="1" ht="26.25" customHeight="1" thickBot="1">
      <c r="A91" s="216" t="s">
        <v>218</v>
      </c>
      <c r="B91" s="119" t="s">
        <v>158</v>
      </c>
      <c r="C91" s="128" t="s">
        <v>175</v>
      </c>
      <c r="D91" s="199">
        <v>30</v>
      </c>
      <c r="E91" s="52">
        <f t="shared" si="3"/>
        <v>30</v>
      </c>
      <c r="F91" s="14"/>
      <c r="G91" s="15"/>
      <c r="H91" s="15"/>
      <c r="I91" s="15"/>
      <c r="J91" s="85"/>
      <c r="K91" s="14"/>
      <c r="L91" s="15"/>
      <c r="M91" s="15"/>
      <c r="N91" s="15"/>
      <c r="O91" s="16"/>
      <c r="P91" s="14"/>
      <c r="Q91" s="15"/>
      <c r="R91" s="15"/>
      <c r="S91" s="15"/>
      <c r="T91" s="16"/>
      <c r="U91" s="14"/>
      <c r="V91" s="15"/>
      <c r="W91" s="15"/>
      <c r="X91" s="15"/>
      <c r="Y91" s="16"/>
      <c r="Z91" s="14"/>
      <c r="AA91" s="15"/>
      <c r="AB91" s="15"/>
      <c r="AC91" s="15"/>
      <c r="AD91" s="16"/>
      <c r="AE91" s="14">
        <v>1</v>
      </c>
      <c r="AF91" s="15"/>
      <c r="AG91" s="15">
        <v>1</v>
      </c>
      <c r="AH91" s="15"/>
      <c r="AI91" s="16">
        <v>2</v>
      </c>
      <c r="AJ91" s="148"/>
      <c r="AK91" s="149"/>
      <c r="AL91" s="149"/>
      <c r="AM91" s="149"/>
      <c r="AN91" s="150"/>
      <c r="AO91" s="21"/>
      <c r="AP91" s="21"/>
      <c r="AQ91" s="21"/>
      <c r="AR91" s="21"/>
      <c r="AS91" s="22"/>
      <c r="AT91" s="184"/>
      <c r="AU91" s="184"/>
      <c r="AV91" s="184"/>
      <c r="AW91" s="184"/>
      <c r="AX91" s="18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</row>
    <row r="92" spans="1:65" s="43" customFormat="1" ht="15.75" customHeight="1">
      <c r="A92" s="197"/>
      <c r="C92" s="61" t="s">
        <v>82</v>
      </c>
      <c r="D92" s="136"/>
      <c r="E92" s="41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73"/>
      <c r="AP92" s="73"/>
      <c r="AQ92" s="73"/>
      <c r="AR92" s="73"/>
      <c r="AS92" s="73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</row>
    <row r="93" spans="1:65" s="43" customFormat="1" ht="24.75" customHeight="1">
      <c r="A93" s="216" t="s">
        <v>218</v>
      </c>
      <c r="B93" s="119" t="s">
        <v>159</v>
      </c>
      <c r="C93" s="127" t="s">
        <v>100</v>
      </c>
      <c r="D93" s="255">
        <v>30</v>
      </c>
      <c r="E93" s="52">
        <f>15*SUM(F93:I93,K93:N93,P93:S93,U93:X93,Z93:AC93,AE93:AH93,AJ93:AM93)</f>
        <v>30</v>
      </c>
      <c r="F93" s="17"/>
      <c r="G93" s="18"/>
      <c r="H93" s="18"/>
      <c r="I93" s="18"/>
      <c r="J93" s="19"/>
      <c r="K93" s="17"/>
      <c r="L93" s="18"/>
      <c r="M93" s="18"/>
      <c r="N93" s="18"/>
      <c r="O93" s="19"/>
      <c r="P93" s="17"/>
      <c r="Q93" s="18"/>
      <c r="R93" s="18"/>
      <c r="S93" s="18"/>
      <c r="T93" s="19"/>
      <c r="U93" s="14">
        <v>2</v>
      </c>
      <c r="V93" s="15"/>
      <c r="W93" s="15"/>
      <c r="X93" s="15"/>
      <c r="Y93" s="16">
        <v>2</v>
      </c>
      <c r="Z93" s="17"/>
      <c r="AA93" s="18"/>
      <c r="AB93" s="18"/>
      <c r="AC93" s="18"/>
      <c r="AD93" s="19"/>
      <c r="AE93" s="17"/>
      <c r="AF93" s="18"/>
      <c r="AG93" s="18"/>
      <c r="AH93" s="18"/>
      <c r="AI93" s="19"/>
      <c r="AJ93" s="14"/>
      <c r="AK93" s="15"/>
      <c r="AL93" s="15"/>
      <c r="AM93" s="15"/>
      <c r="AN93" s="16"/>
      <c r="AO93" s="21"/>
      <c r="AP93" s="21"/>
      <c r="AQ93" s="21"/>
      <c r="AR93" s="21"/>
      <c r="AS93" s="22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</row>
    <row r="94" spans="1:65" s="43" customFormat="1" ht="16.5" customHeight="1">
      <c r="A94" s="216" t="s">
        <v>218</v>
      </c>
      <c r="B94" s="119" t="s">
        <v>160</v>
      </c>
      <c r="C94" s="51" t="s">
        <v>99</v>
      </c>
      <c r="D94" s="278"/>
      <c r="E94" s="52">
        <f>15*SUM(F94:I94,K94:N94,P94:S94,U94:X94,Z94:AC94,AE94:AH94,AJ94:AM94)</f>
        <v>30</v>
      </c>
      <c r="F94" s="14"/>
      <c r="G94" s="15"/>
      <c r="H94" s="15"/>
      <c r="I94" s="15"/>
      <c r="J94" s="16"/>
      <c r="K94" s="14"/>
      <c r="L94" s="15"/>
      <c r="M94" s="15"/>
      <c r="N94" s="15"/>
      <c r="O94" s="16"/>
      <c r="P94" s="14"/>
      <c r="Q94" s="15"/>
      <c r="R94" s="15"/>
      <c r="S94" s="15"/>
      <c r="T94" s="16"/>
      <c r="U94" s="14">
        <v>2</v>
      </c>
      <c r="V94" s="15"/>
      <c r="W94" s="15"/>
      <c r="X94" s="15"/>
      <c r="Y94" s="16">
        <v>2</v>
      </c>
      <c r="Z94" s="14"/>
      <c r="AA94" s="15"/>
      <c r="AB94" s="15"/>
      <c r="AC94" s="15"/>
      <c r="AD94" s="16"/>
      <c r="AE94" s="14"/>
      <c r="AF94" s="15"/>
      <c r="AG94" s="15"/>
      <c r="AH94" s="15"/>
      <c r="AI94" s="16"/>
      <c r="AJ94" s="14"/>
      <c r="AK94" s="15"/>
      <c r="AL94" s="15"/>
      <c r="AM94" s="15"/>
      <c r="AN94" s="16"/>
      <c r="AO94" s="21"/>
      <c r="AP94" s="21"/>
      <c r="AQ94" s="21"/>
      <c r="AR94" s="21"/>
      <c r="AS94" s="22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</row>
    <row r="95" spans="1:65" s="43" customFormat="1" ht="15.75" customHeight="1">
      <c r="A95" s="197"/>
      <c r="B95" s="60"/>
      <c r="C95" s="61" t="s">
        <v>84</v>
      </c>
      <c r="D95" s="206"/>
      <c r="E95" s="23"/>
      <c r="F95" s="21"/>
      <c r="G95" s="21"/>
      <c r="H95" s="21"/>
      <c r="I95" s="21"/>
      <c r="J95" s="22"/>
      <c r="K95" s="21"/>
      <c r="L95" s="21"/>
      <c r="M95" s="21"/>
      <c r="N95" s="21"/>
      <c r="O95" s="22"/>
      <c r="P95" s="21"/>
      <c r="Q95" s="21"/>
      <c r="R95" s="21"/>
      <c r="S95" s="21"/>
      <c r="T95" s="22"/>
      <c r="U95" s="21"/>
      <c r="V95" s="21"/>
      <c r="W95" s="21"/>
      <c r="X95" s="21"/>
      <c r="Y95" s="22"/>
      <c r="Z95" s="21"/>
      <c r="AA95" s="21"/>
      <c r="AB95" s="21"/>
      <c r="AC95" s="21"/>
      <c r="AD95" s="22"/>
      <c r="AE95" s="21"/>
      <c r="AF95" s="21"/>
      <c r="AG95" s="21"/>
      <c r="AH95" s="21"/>
      <c r="AI95" s="22"/>
      <c r="AJ95" s="26"/>
      <c r="AK95" s="26"/>
      <c r="AL95" s="26"/>
      <c r="AM95" s="26"/>
      <c r="AN95" s="27"/>
      <c r="AO95" s="21"/>
      <c r="AP95" s="21"/>
      <c r="AQ95" s="21"/>
      <c r="AR95" s="21"/>
      <c r="AS95" s="22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</row>
    <row r="96" spans="1:65" s="43" customFormat="1" ht="16.5" customHeight="1">
      <c r="A96" s="216" t="s">
        <v>218</v>
      </c>
      <c r="B96" s="119" t="s">
        <v>161</v>
      </c>
      <c r="C96" s="51" t="s">
        <v>43</v>
      </c>
      <c r="D96" s="255">
        <v>30</v>
      </c>
      <c r="E96" s="52">
        <f>15*SUM(F96:I96,K96:N96,P96:S96,U96:X96,Z96:AC96,AE96:AH96,AJ96:AM96)</f>
        <v>30</v>
      </c>
      <c r="F96" s="14"/>
      <c r="G96" s="15"/>
      <c r="H96" s="15"/>
      <c r="I96" s="15"/>
      <c r="J96" s="16"/>
      <c r="K96" s="14"/>
      <c r="L96" s="15"/>
      <c r="M96" s="15"/>
      <c r="N96" s="15"/>
      <c r="O96" s="16"/>
      <c r="P96" s="14"/>
      <c r="Q96" s="15"/>
      <c r="R96" s="15"/>
      <c r="S96" s="15"/>
      <c r="T96" s="16"/>
      <c r="U96" s="14"/>
      <c r="V96" s="15"/>
      <c r="W96" s="15"/>
      <c r="X96" s="15"/>
      <c r="Y96" s="16"/>
      <c r="Z96" s="14"/>
      <c r="AA96" s="15"/>
      <c r="AB96" s="15"/>
      <c r="AC96" s="15"/>
      <c r="AD96" s="16"/>
      <c r="AE96" s="14">
        <v>1</v>
      </c>
      <c r="AF96" s="15"/>
      <c r="AG96" s="15">
        <v>1</v>
      </c>
      <c r="AH96" s="15"/>
      <c r="AI96" s="16">
        <v>2</v>
      </c>
      <c r="AJ96" s="17"/>
      <c r="AK96" s="18"/>
      <c r="AL96" s="18"/>
      <c r="AM96" s="18"/>
      <c r="AN96" s="19"/>
      <c r="AO96" s="21"/>
      <c r="AP96" s="21"/>
      <c r="AQ96" s="21"/>
      <c r="AR96" s="21"/>
      <c r="AS96" s="22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</row>
    <row r="97" spans="1:65" s="43" customFormat="1" ht="16.5" customHeight="1">
      <c r="A97" s="216" t="s">
        <v>218</v>
      </c>
      <c r="B97" s="119" t="s">
        <v>162</v>
      </c>
      <c r="C97" s="51" t="s">
        <v>83</v>
      </c>
      <c r="D97" s="278"/>
      <c r="E97" s="52">
        <f>15*SUM(F97:I97,K97:N97,P97:S97,U97:X97,Z97:AC97,AE97:AH97,AJ97:AM97)</f>
        <v>30</v>
      </c>
      <c r="F97" s="14"/>
      <c r="G97" s="15"/>
      <c r="H97" s="15"/>
      <c r="I97" s="15"/>
      <c r="J97" s="16"/>
      <c r="K97" s="14"/>
      <c r="L97" s="15"/>
      <c r="M97" s="15"/>
      <c r="N97" s="15"/>
      <c r="O97" s="16"/>
      <c r="P97" s="14"/>
      <c r="Q97" s="15"/>
      <c r="R97" s="15"/>
      <c r="S97" s="15"/>
      <c r="T97" s="16"/>
      <c r="U97" s="14"/>
      <c r="V97" s="15"/>
      <c r="W97" s="15"/>
      <c r="X97" s="15"/>
      <c r="Y97" s="16"/>
      <c r="Z97" s="14"/>
      <c r="AA97" s="15"/>
      <c r="AB97" s="15"/>
      <c r="AC97" s="15"/>
      <c r="AD97" s="16"/>
      <c r="AE97" s="14">
        <v>1</v>
      </c>
      <c r="AF97" s="15"/>
      <c r="AG97" s="15">
        <v>1</v>
      </c>
      <c r="AH97" s="15"/>
      <c r="AI97" s="16">
        <v>2</v>
      </c>
      <c r="AJ97" s="14"/>
      <c r="AK97" s="15"/>
      <c r="AL97" s="15"/>
      <c r="AM97" s="15"/>
      <c r="AN97" s="16"/>
      <c r="AO97" s="21"/>
      <c r="AP97" s="21"/>
      <c r="AQ97" s="21"/>
      <c r="AR97" s="21"/>
      <c r="AS97" s="22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</row>
    <row r="98" spans="1:45" ht="15" customHeight="1" thickBot="1">
      <c r="A98" s="198"/>
      <c r="B98" s="144"/>
      <c r="C98" s="217"/>
      <c r="D98" s="218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4"/>
    </row>
    <row r="99" spans="1:65" s="43" customFormat="1" ht="15" customHeight="1" thickBot="1">
      <c r="A99" s="197"/>
      <c r="B99" s="293" t="s">
        <v>55</v>
      </c>
      <c r="C99" s="74"/>
      <c r="D99" s="257" t="s">
        <v>103</v>
      </c>
      <c r="E99" s="257" t="s">
        <v>103</v>
      </c>
      <c r="F99" s="260" t="s">
        <v>0</v>
      </c>
      <c r="G99" s="272"/>
      <c r="H99" s="272"/>
      <c r="I99" s="272"/>
      <c r="J99" s="272"/>
      <c r="K99" s="272"/>
      <c r="L99" s="272"/>
      <c r="M99" s="272"/>
      <c r="N99" s="272"/>
      <c r="O99" s="273"/>
      <c r="P99" s="260" t="s">
        <v>8</v>
      </c>
      <c r="Q99" s="272"/>
      <c r="R99" s="272"/>
      <c r="S99" s="272"/>
      <c r="T99" s="272"/>
      <c r="U99" s="272"/>
      <c r="V99" s="272"/>
      <c r="W99" s="272"/>
      <c r="X99" s="272"/>
      <c r="Y99" s="273"/>
      <c r="Z99" s="260" t="s">
        <v>9</v>
      </c>
      <c r="AA99" s="261"/>
      <c r="AB99" s="261"/>
      <c r="AC99" s="261"/>
      <c r="AD99" s="261"/>
      <c r="AE99" s="261"/>
      <c r="AF99" s="261"/>
      <c r="AG99" s="261"/>
      <c r="AH99" s="261"/>
      <c r="AI99" s="262"/>
      <c r="AJ99" s="269" t="s">
        <v>10</v>
      </c>
      <c r="AK99" s="270"/>
      <c r="AL99" s="270"/>
      <c r="AM99" s="270"/>
      <c r="AN99" s="271"/>
      <c r="AO99" s="154"/>
      <c r="AP99" s="154"/>
      <c r="AQ99" s="154"/>
      <c r="AR99" s="154"/>
      <c r="AS99" s="15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</row>
    <row r="100" spans="1:65" s="43" customFormat="1" ht="13.5" customHeight="1">
      <c r="A100" s="197"/>
      <c r="B100" s="294"/>
      <c r="C100" s="75" t="s">
        <v>16</v>
      </c>
      <c r="D100" s="258"/>
      <c r="E100" s="258"/>
      <c r="F100" s="274" t="s">
        <v>1</v>
      </c>
      <c r="G100" s="275"/>
      <c r="H100" s="275"/>
      <c r="I100" s="276"/>
      <c r="J100" s="284" t="s">
        <v>7</v>
      </c>
      <c r="K100" s="274" t="s">
        <v>2</v>
      </c>
      <c r="L100" s="287"/>
      <c r="M100" s="287"/>
      <c r="N100" s="288"/>
      <c r="O100" s="284" t="s">
        <v>7</v>
      </c>
      <c r="P100" s="274" t="s">
        <v>11</v>
      </c>
      <c r="Q100" s="275"/>
      <c r="R100" s="275"/>
      <c r="S100" s="276"/>
      <c r="T100" s="284" t="s">
        <v>7</v>
      </c>
      <c r="U100" s="274" t="s">
        <v>12</v>
      </c>
      <c r="V100" s="287"/>
      <c r="W100" s="287"/>
      <c r="X100" s="288"/>
      <c r="Y100" s="284" t="s">
        <v>7</v>
      </c>
      <c r="Z100" s="274" t="s">
        <v>13</v>
      </c>
      <c r="AA100" s="275"/>
      <c r="AB100" s="275"/>
      <c r="AC100" s="276"/>
      <c r="AD100" s="284" t="s">
        <v>7</v>
      </c>
      <c r="AE100" s="274" t="s">
        <v>14</v>
      </c>
      <c r="AF100" s="275"/>
      <c r="AG100" s="275"/>
      <c r="AH100" s="276"/>
      <c r="AI100" s="284" t="s">
        <v>7</v>
      </c>
      <c r="AJ100" s="296" t="s">
        <v>15</v>
      </c>
      <c r="AK100" s="297"/>
      <c r="AL100" s="297"/>
      <c r="AM100" s="297"/>
      <c r="AN100" s="315" t="s">
        <v>7</v>
      </c>
      <c r="AO100" s="289"/>
      <c r="AP100" s="289"/>
      <c r="AQ100" s="289"/>
      <c r="AR100" s="289"/>
      <c r="AS100" s="290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</row>
    <row r="101" spans="1:65" s="43" customFormat="1" ht="13.5" customHeight="1" thickBot="1">
      <c r="A101" s="197"/>
      <c r="B101" s="295"/>
      <c r="C101" s="76"/>
      <c r="D101" s="259"/>
      <c r="E101" s="259"/>
      <c r="F101" s="45" t="s">
        <v>3</v>
      </c>
      <c r="G101" s="46" t="s">
        <v>4</v>
      </c>
      <c r="H101" s="46" t="s">
        <v>5</v>
      </c>
      <c r="I101" s="46" t="s">
        <v>6</v>
      </c>
      <c r="J101" s="286"/>
      <c r="K101" s="45" t="s">
        <v>3</v>
      </c>
      <c r="L101" s="46" t="s">
        <v>4</v>
      </c>
      <c r="M101" s="46" t="s">
        <v>5</v>
      </c>
      <c r="N101" s="46" t="s">
        <v>6</v>
      </c>
      <c r="O101" s="286"/>
      <c r="P101" s="45" t="s">
        <v>3</v>
      </c>
      <c r="Q101" s="46" t="s">
        <v>4</v>
      </c>
      <c r="R101" s="46" t="s">
        <v>5</v>
      </c>
      <c r="S101" s="46" t="s">
        <v>6</v>
      </c>
      <c r="T101" s="286"/>
      <c r="U101" s="45" t="s">
        <v>3</v>
      </c>
      <c r="V101" s="46" t="s">
        <v>4</v>
      </c>
      <c r="W101" s="46" t="s">
        <v>5</v>
      </c>
      <c r="X101" s="46" t="s">
        <v>6</v>
      </c>
      <c r="Y101" s="286"/>
      <c r="Z101" s="47" t="s">
        <v>3</v>
      </c>
      <c r="AA101" s="48" t="s">
        <v>4</v>
      </c>
      <c r="AB101" s="48" t="s">
        <v>5</v>
      </c>
      <c r="AC101" s="48" t="s">
        <v>6</v>
      </c>
      <c r="AD101" s="285"/>
      <c r="AE101" s="47" t="s">
        <v>3</v>
      </c>
      <c r="AF101" s="48" t="s">
        <v>4</v>
      </c>
      <c r="AG101" s="48" t="s">
        <v>5</v>
      </c>
      <c r="AH101" s="48" t="s">
        <v>6</v>
      </c>
      <c r="AI101" s="285"/>
      <c r="AJ101" s="47" t="s">
        <v>3</v>
      </c>
      <c r="AK101" s="160" t="s">
        <v>4</v>
      </c>
      <c r="AL101" s="160" t="s">
        <v>5</v>
      </c>
      <c r="AM101" s="160" t="s">
        <v>6</v>
      </c>
      <c r="AN101" s="285"/>
      <c r="AO101" s="155"/>
      <c r="AP101" s="155"/>
      <c r="AQ101" s="155"/>
      <c r="AR101" s="155"/>
      <c r="AS101" s="290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</row>
    <row r="102" spans="1:65" s="43" customFormat="1" ht="17.25" customHeight="1">
      <c r="A102" s="197"/>
      <c r="B102" s="219"/>
      <c r="C102" s="220" t="s">
        <v>85</v>
      </c>
      <c r="D102" s="131"/>
      <c r="E102" s="23"/>
      <c r="F102" s="21"/>
      <c r="G102" s="21"/>
      <c r="H102" s="21"/>
      <c r="I102" s="21"/>
      <c r="J102" s="22"/>
      <c r="K102" s="21"/>
      <c r="L102" s="21"/>
      <c r="M102" s="21"/>
      <c r="N102" s="21"/>
      <c r="O102" s="22"/>
      <c r="P102" s="21"/>
      <c r="Q102" s="21"/>
      <c r="R102" s="21"/>
      <c r="S102" s="21"/>
      <c r="T102" s="22"/>
      <c r="U102" s="21"/>
      <c r="V102" s="21"/>
      <c r="W102" s="21"/>
      <c r="X102" s="21"/>
      <c r="Y102" s="22"/>
      <c r="Z102" s="21"/>
      <c r="AA102" s="21"/>
      <c r="AB102" s="21"/>
      <c r="AC102" s="21"/>
      <c r="AD102" s="22"/>
      <c r="AE102" s="21"/>
      <c r="AF102" s="21"/>
      <c r="AG102" s="21"/>
      <c r="AH102" s="21"/>
      <c r="AI102" s="22"/>
      <c r="AJ102" s="165"/>
      <c r="AK102" s="165"/>
      <c r="AL102" s="165"/>
      <c r="AM102" s="165"/>
      <c r="AN102" s="166"/>
      <c r="AO102" s="21"/>
      <c r="AP102" s="21"/>
      <c r="AQ102" s="21"/>
      <c r="AR102" s="21"/>
      <c r="AS102" s="22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</row>
    <row r="103" spans="1:65" s="43" customFormat="1" ht="23.25" customHeight="1">
      <c r="A103" s="216" t="s">
        <v>218</v>
      </c>
      <c r="B103" s="119" t="s">
        <v>163</v>
      </c>
      <c r="C103" s="51" t="s">
        <v>87</v>
      </c>
      <c r="D103" s="255">
        <v>30</v>
      </c>
      <c r="E103" s="52">
        <f>15*SUM(F103:I103,K103:N103,P103:S103,U103:X103,Z103:AC103,AE103:AH103,AJ103:AM103)</f>
        <v>30</v>
      </c>
      <c r="F103" s="14"/>
      <c r="G103" s="15"/>
      <c r="H103" s="15"/>
      <c r="I103" s="15"/>
      <c r="J103" s="16"/>
      <c r="K103" s="14"/>
      <c r="L103" s="15"/>
      <c r="M103" s="15"/>
      <c r="N103" s="15"/>
      <c r="O103" s="16"/>
      <c r="P103" s="14"/>
      <c r="Q103" s="15"/>
      <c r="R103" s="15"/>
      <c r="S103" s="15"/>
      <c r="T103" s="16"/>
      <c r="U103" s="14"/>
      <c r="V103" s="15"/>
      <c r="W103" s="15"/>
      <c r="X103" s="15"/>
      <c r="Y103" s="16"/>
      <c r="Z103" s="14"/>
      <c r="AA103" s="15"/>
      <c r="AB103" s="15"/>
      <c r="AC103" s="15"/>
      <c r="AD103" s="16"/>
      <c r="AE103" s="14">
        <v>1</v>
      </c>
      <c r="AF103" s="15"/>
      <c r="AG103" s="15">
        <v>1</v>
      </c>
      <c r="AH103" s="15"/>
      <c r="AI103" s="16">
        <v>2</v>
      </c>
      <c r="AJ103" s="17"/>
      <c r="AK103" s="18"/>
      <c r="AL103" s="18"/>
      <c r="AM103" s="18"/>
      <c r="AN103" s="19"/>
      <c r="AO103" s="21"/>
      <c r="AP103" s="21"/>
      <c r="AQ103" s="176"/>
      <c r="AR103" s="21"/>
      <c r="AS103" s="22"/>
      <c r="AT103" s="153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</row>
    <row r="104" spans="1:65" s="43" customFormat="1" ht="18.75" customHeight="1">
      <c r="A104" s="216" t="s">
        <v>218</v>
      </c>
      <c r="B104" s="119" t="s">
        <v>164</v>
      </c>
      <c r="C104" s="51" t="s">
        <v>94</v>
      </c>
      <c r="D104" s="278"/>
      <c r="E104" s="52">
        <f>15*SUM(F104:I104,K104:N104,P104:S104,U104:X104,Z104:AC104,AE104:AH104,AJ104:AM104)</f>
        <v>30</v>
      </c>
      <c r="F104" s="14"/>
      <c r="G104" s="15"/>
      <c r="H104" s="15"/>
      <c r="I104" s="15"/>
      <c r="J104" s="16"/>
      <c r="K104" s="14"/>
      <c r="L104" s="15"/>
      <c r="M104" s="15"/>
      <c r="N104" s="15"/>
      <c r="O104" s="16"/>
      <c r="P104" s="14"/>
      <c r="Q104" s="15"/>
      <c r="R104" s="15"/>
      <c r="S104" s="15"/>
      <c r="T104" s="16"/>
      <c r="U104" s="14"/>
      <c r="V104" s="15"/>
      <c r="W104" s="15"/>
      <c r="X104" s="15"/>
      <c r="Y104" s="16"/>
      <c r="Z104" s="14"/>
      <c r="AA104" s="15"/>
      <c r="AB104" s="15"/>
      <c r="AC104" s="15"/>
      <c r="AD104" s="16"/>
      <c r="AE104" s="14">
        <v>1</v>
      </c>
      <c r="AF104" s="15"/>
      <c r="AG104" s="15">
        <v>1</v>
      </c>
      <c r="AH104" s="15"/>
      <c r="AI104" s="16">
        <v>2</v>
      </c>
      <c r="AJ104" s="14"/>
      <c r="AK104" s="15"/>
      <c r="AL104" s="15"/>
      <c r="AM104" s="15"/>
      <c r="AN104" s="16"/>
      <c r="AO104" s="21"/>
      <c r="AP104" s="21"/>
      <c r="AQ104" s="20"/>
      <c r="AR104" s="21"/>
      <c r="AS104" s="22"/>
      <c r="AT104" s="153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</row>
    <row r="105" spans="1:65" s="43" customFormat="1" ht="17.25" customHeight="1">
      <c r="A105" s="197"/>
      <c r="B105" s="60"/>
      <c r="C105" s="61" t="s">
        <v>86</v>
      </c>
      <c r="D105" s="206"/>
      <c r="E105" s="23"/>
      <c r="F105" s="26"/>
      <c r="G105" s="26"/>
      <c r="H105" s="26"/>
      <c r="I105" s="26"/>
      <c r="J105" s="27"/>
      <c r="K105" s="26"/>
      <c r="L105" s="26"/>
      <c r="M105" s="26"/>
      <c r="N105" s="26"/>
      <c r="O105" s="27"/>
      <c r="P105" s="26"/>
      <c r="Q105" s="26"/>
      <c r="R105" s="26"/>
      <c r="S105" s="26"/>
      <c r="T105" s="27"/>
      <c r="U105" s="26"/>
      <c r="V105" s="26"/>
      <c r="W105" s="26"/>
      <c r="X105" s="26"/>
      <c r="Y105" s="27"/>
      <c r="Z105" s="26"/>
      <c r="AA105" s="26"/>
      <c r="AB105" s="26"/>
      <c r="AC105" s="26"/>
      <c r="AD105" s="27"/>
      <c r="AE105" s="26"/>
      <c r="AF105" s="26"/>
      <c r="AG105" s="26"/>
      <c r="AH105" s="26"/>
      <c r="AI105" s="27"/>
      <c r="AJ105" s="26"/>
      <c r="AK105" s="26"/>
      <c r="AL105" s="26"/>
      <c r="AM105" s="26"/>
      <c r="AN105" s="27"/>
      <c r="AO105" s="21"/>
      <c r="AP105" s="21"/>
      <c r="AQ105" s="21"/>
      <c r="AR105" s="21"/>
      <c r="AS105" s="22"/>
      <c r="AT105" s="153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</row>
    <row r="106" spans="1:65" s="43" customFormat="1" ht="18.75" customHeight="1">
      <c r="A106" s="216" t="s">
        <v>218</v>
      </c>
      <c r="B106" s="119" t="s">
        <v>166</v>
      </c>
      <c r="C106" s="70" t="s">
        <v>89</v>
      </c>
      <c r="D106" s="255">
        <v>30</v>
      </c>
      <c r="E106" s="52">
        <f>15*SUM(F106:I106,K106:N106,P106:S106,U106:X106,Z106:AC106,AE106:AH106,AJ106:AM106)</f>
        <v>30</v>
      </c>
      <c r="F106" s="14"/>
      <c r="G106" s="15"/>
      <c r="H106" s="15"/>
      <c r="I106" s="15"/>
      <c r="J106" s="16"/>
      <c r="K106" s="14"/>
      <c r="L106" s="15"/>
      <c r="M106" s="15"/>
      <c r="N106" s="15"/>
      <c r="O106" s="16"/>
      <c r="P106" s="14"/>
      <c r="Q106" s="15"/>
      <c r="R106" s="15"/>
      <c r="S106" s="15"/>
      <c r="T106" s="16"/>
      <c r="U106" s="14"/>
      <c r="V106" s="15"/>
      <c r="W106" s="15"/>
      <c r="X106" s="15"/>
      <c r="Y106" s="16"/>
      <c r="Z106" s="14"/>
      <c r="AA106" s="15"/>
      <c r="AB106" s="15"/>
      <c r="AC106" s="15"/>
      <c r="AD106" s="16"/>
      <c r="AE106" s="14"/>
      <c r="AF106" s="15"/>
      <c r="AG106" s="15"/>
      <c r="AH106" s="15"/>
      <c r="AI106" s="16"/>
      <c r="AJ106" s="17">
        <v>2</v>
      </c>
      <c r="AK106" s="18"/>
      <c r="AL106" s="18"/>
      <c r="AM106" s="18"/>
      <c r="AN106" s="19">
        <v>2</v>
      </c>
      <c r="AO106" s="21"/>
      <c r="AP106" s="21"/>
      <c r="AQ106" s="21"/>
      <c r="AR106" s="21"/>
      <c r="AS106" s="22"/>
      <c r="AT106" s="153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</row>
    <row r="107" spans="1:65" s="43" customFormat="1" ht="23.25" customHeight="1">
      <c r="A107" s="216" t="s">
        <v>218</v>
      </c>
      <c r="B107" s="119" t="s">
        <v>167</v>
      </c>
      <c r="C107" s="70" t="s">
        <v>90</v>
      </c>
      <c r="D107" s="278"/>
      <c r="E107" s="52">
        <f>15*SUM(F107:I107,K107:N107,P107:S107,U107:X107,Z107:AC107,AE107:AH107,AJ107:AM107)</f>
        <v>30</v>
      </c>
      <c r="F107" s="14"/>
      <c r="G107" s="15"/>
      <c r="H107" s="15"/>
      <c r="I107" s="15"/>
      <c r="J107" s="16"/>
      <c r="K107" s="14"/>
      <c r="L107" s="15"/>
      <c r="M107" s="15"/>
      <c r="N107" s="15"/>
      <c r="O107" s="16"/>
      <c r="P107" s="14"/>
      <c r="Q107" s="15"/>
      <c r="R107" s="15"/>
      <c r="S107" s="15"/>
      <c r="T107" s="16"/>
      <c r="U107" s="14"/>
      <c r="V107" s="15"/>
      <c r="W107" s="15"/>
      <c r="X107" s="15"/>
      <c r="Y107" s="16"/>
      <c r="Z107" s="14"/>
      <c r="AA107" s="15"/>
      <c r="AB107" s="15"/>
      <c r="AC107" s="15"/>
      <c r="AD107" s="16"/>
      <c r="AE107" s="14"/>
      <c r="AF107" s="15"/>
      <c r="AG107" s="15"/>
      <c r="AH107" s="15"/>
      <c r="AI107" s="16"/>
      <c r="AJ107" s="14">
        <v>2</v>
      </c>
      <c r="AK107" s="15"/>
      <c r="AL107" s="15"/>
      <c r="AM107" s="15"/>
      <c r="AN107" s="16">
        <v>2</v>
      </c>
      <c r="AO107" s="21"/>
      <c r="AP107" s="21"/>
      <c r="AQ107" s="21"/>
      <c r="AR107" s="21"/>
      <c r="AS107" s="22"/>
      <c r="AT107" s="153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</row>
    <row r="108" spans="1:65" s="43" customFormat="1" ht="14.25" customHeight="1">
      <c r="A108" s="197"/>
      <c r="B108" s="87"/>
      <c r="C108" s="88" t="s">
        <v>88</v>
      </c>
      <c r="D108" s="206"/>
      <c r="E108" s="23"/>
      <c r="F108" s="21"/>
      <c r="G108" s="21"/>
      <c r="H108" s="21"/>
      <c r="I108" s="21"/>
      <c r="J108" s="22"/>
      <c r="K108" s="21"/>
      <c r="L108" s="21"/>
      <c r="M108" s="21"/>
      <c r="N108" s="21"/>
      <c r="O108" s="22"/>
      <c r="P108" s="21"/>
      <c r="Q108" s="21"/>
      <c r="R108" s="21"/>
      <c r="S108" s="21"/>
      <c r="T108" s="22"/>
      <c r="U108" s="21"/>
      <c r="V108" s="21"/>
      <c r="W108" s="21"/>
      <c r="X108" s="21"/>
      <c r="Y108" s="22"/>
      <c r="Z108" s="21"/>
      <c r="AA108" s="21"/>
      <c r="AB108" s="21"/>
      <c r="AC108" s="21"/>
      <c r="AD108" s="22"/>
      <c r="AE108" s="21"/>
      <c r="AF108" s="21"/>
      <c r="AG108" s="21"/>
      <c r="AH108" s="21"/>
      <c r="AI108" s="22"/>
      <c r="AJ108" s="26"/>
      <c r="AK108" s="26"/>
      <c r="AL108" s="26"/>
      <c r="AM108" s="26"/>
      <c r="AN108" s="27"/>
      <c r="AO108" s="21"/>
      <c r="AP108" s="21"/>
      <c r="AQ108" s="21"/>
      <c r="AR108" s="21"/>
      <c r="AS108" s="22"/>
      <c r="AT108" s="153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</row>
    <row r="109" spans="1:65" s="43" customFormat="1" ht="18" customHeight="1">
      <c r="A109" s="216" t="s">
        <v>218</v>
      </c>
      <c r="B109" s="119" t="s">
        <v>168</v>
      </c>
      <c r="C109" s="51" t="s">
        <v>91</v>
      </c>
      <c r="D109" s="255">
        <v>30</v>
      </c>
      <c r="E109" s="52">
        <f>15*SUM(F109:I109,K109:N109,P109:S109,U109:X109,Z109:AC109,AE109:AH109,AJ109:AM109)</f>
        <v>30</v>
      </c>
      <c r="F109" s="14"/>
      <c r="G109" s="15"/>
      <c r="H109" s="15"/>
      <c r="I109" s="15"/>
      <c r="J109" s="16"/>
      <c r="K109" s="14"/>
      <c r="L109" s="15"/>
      <c r="M109" s="15"/>
      <c r="N109" s="15"/>
      <c r="O109" s="16"/>
      <c r="P109" s="14"/>
      <c r="Q109" s="15"/>
      <c r="R109" s="15"/>
      <c r="S109" s="15"/>
      <c r="T109" s="16"/>
      <c r="U109" s="14"/>
      <c r="V109" s="15"/>
      <c r="W109" s="15"/>
      <c r="X109" s="15"/>
      <c r="Y109" s="16"/>
      <c r="Z109" s="14"/>
      <c r="AA109" s="15"/>
      <c r="AB109" s="15"/>
      <c r="AC109" s="15"/>
      <c r="AD109" s="16"/>
      <c r="AE109" s="14"/>
      <c r="AF109" s="15"/>
      <c r="AG109" s="15"/>
      <c r="AH109" s="15"/>
      <c r="AI109" s="16"/>
      <c r="AJ109" s="17">
        <v>1</v>
      </c>
      <c r="AK109" s="18"/>
      <c r="AL109" s="18">
        <v>1</v>
      </c>
      <c r="AM109" s="18"/>
      <c r="AN109" s="19">
        <v>2</v>
      </c>
      <c r="AO109" s="21"/>
      <c r="AP109" s="21"/>
      <c r="AQ109" s="176"/>
      <c r="AR109" s="21"/>
      <c r="AS109" s="22"/>
      <c r="AT109" s="153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</row>
    <row r="110" spans="1:65" s="43" customFormat="1" ht="17.25" customHeight="1">
      <c r="A110" s="216" t="s">
        <v>218</v>
      </c>
      <c r="B110" s="119" t="s">
        <v>191</v>
      </c>
      <c r="C110" s="51" t="s">
        <v>92</v>
      </c>
      <c r="D110" s="278"/>
      <c r="E110" s="52">
        <f>15*SUM(F110:I110,K110:N110,P110:S110,U110:X110,Z110:AC110,AE110:AH110,AJ110:AM110)</f>
        <v>30</v>
      </c>
      <c r="F110" s="14"/>
      <c r="G110" s="15"/>
      <c r="H110" s="15"/>
      <c r="I110" s="15"/>
      <c r="J110" s="16"/>
      <c r="K110" s="14"/>
      <c r="L110" s="15"/>
      <c r="M110" s="15"/>
      <c r="N110" s="15"/>
      <c r="O110" s="16"/>
      <c r="P110" s="14"/>
      <c r="Q110" s="15"/>
      <c r="R110" s="15"/>
      <c r="S110" s="15"/>
      <c r="T110" s="16"/>
      <c r="U110" s="14"/>
      <c r="V110" s="15"/>
      <c r="W110" s="15"/>
      <c r="X110" s="15"/>
      <c r="Y110" s="16"/>
      <c r="Z110" s="14"/>
      <c r="AA110" s="15"/>
      <c r="AB110" s="15"/>
      <c r="AC110" s="15"/>
      <c r="AD110" s="16"/>
      <c r="AE110" s="14"/>
      <c r="AF110" s="15"/>
      <c r="AG110" s="15"/>
      <c r="AH110" s="15"/>
      <c r="AI110" s="16"/>
      <c r="AJ110" s="14">
        <v>1</v>
      </c>
      <c r="AK110" s="15"/>
      <c r="AL110" s="15">
        <v>1</v>
      </c>
      <c r="AM110" s="15"/>
      <c r="AN110" s="16">
        <v>2</v>
      </c>
      <c r="AO110" s="21"/>
      <c r="AP110" s="21"/>
      <c r="AQ110" s="20"/>
      <c r="AR110" s="21"/>
      <c r="AS110" s="22"/>
      <c r="AT110" s="153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</row>
    <row r="111" spans="1:65" s="43" customFormat="1" ht="15" customHeight="1">
      <c r="A111" s="197"/>
      <c r="B111" s="60"/>
      <c r="C111" s="20"/>
      <c r="D111" s="210"/>
      <c r="E111" s="23"/>
      <c r="F111" s="21"/>
      <c r="G111" s="21"/>
      <c r="H111" s="21"/>
      <c r="I111" s="21"/>
      <c r="J111" s="22"/>
      <c r="K111" s="21"/>
      <c r="L111" s="21"/>
      <c r="M111" s="21"/>
      <c r="N111" s="21"/>
      <c r="O111" s="22"/>
      <c r="P111" s="21"/>
      <c r="Q111" s="21"/>
      <c r="R111" s="21"/>
      <c r="S111" s="21"/>
      <c r="T111" s="22"/>
      <c r="U111" s="21"/>
      <c r="V111" s="21"/>
      <c r="W111" s="21"/>
      <c r="X111" s="21"/>
      <c r="Y111" s="22"/>
      <c r="Z111" s="21"/>
      <c r="AA111" s="21"/>
      <c r="AB111" s="21"/>
      <c r="AC111" s="21"/>
      <c r="AD111" s="22"/>
      <c r="AE111" s="21"/>
      <c r="AF111" s="21"/>
      <c r="AG111" s="21"/>
      <c r="AH111" s="21"/>
      <c r="AI111" s="22"/>
      <c r="AJ111" s="21"/>
      <c r="AK111" s="21"/>
      <c r="AL111" s="21"/>
      <c r="AM111" s="21"/>
      <c r="AN111" s="22"/>
      <c r="AO111" s="21"/>
      <c r="AP111" s="21"/>
      <c r="AQ111" s="21"/>
      <c r="AR111" s="21"/>
      <c r="AS111" s="22"/>
      <c r="AT111" s="153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</row>
    <row r="112" spans="1:65" s="43" customFormat="1" ht="15" customHeight="1">
      <c r="A112" s="216" t="s">
        <v>218</v>
      </c>
      <c r="B112" s="119" t="s">
        <v>192</v>
      </c>
      <c r="C112" s="128" t="s">
        <v>213</v>
      </c>
      <c r="D112" s="255">
        <v>30</v>
      </c>
      <c r="E112" s="52">
        <f>15*SUM(F112:I112,K112:N112,P112:S112,U112:X112,Z112:AC112,AE112:AH112,AJ112:AM112,AO112:AR112)</f>
        <v>15</v>
      </c>
      <c r="F112" s="14"/>
      <c r="G112" s="15"/>
      <c r="H112" s="15"/>
      <c r="I112" s="15"/>
      <c r="J112" s="16"/>
      <c r="K112" s="14"/>
      <c r="L112" s="15"/>
      <c r="M112" s="15"/>
      <c r="N112" s="15"/>
      <c r="O112" s="16"/>
      <c r="P112" s="14"/>
      <c r="Q112" s="15"/>
      <c r="R112" s="15"/>
      <c r="S112" s="15"/>
      <c r="T112" s="16"/>
      <c r="U112" s="14"/>
      <c r="V112" s="15"/>
      <c r="W112" s="15"/>
      <c r="X112" s="15"/>
      <c r="Y112" s="16"/>
      <c r="Z112" s="14"/>
      <c r="AA112" s="15"/>
      <c r="AB112" s="15"/>
      <c r="AC112" s="15"/>
      <c r="AD112" s="16"/>
      <c r="AE112" s="14"/>
      <c r="AF112" s="15">
        <v>1</v>
      </c>
      <c r="AG112" s="15"/>
      <c r="AH112" s="15"/>
      <c r="AI112" s="16">
        <v>1</v>
      </c>
      <c r="AJ112" s="14"/>
      <c r="AK112" s="15"/>
      <c r="AL112" s="15"/>
      <c r="AM112" s="15"/>
      <c r="AN112" s="16"/>
      <c r="AO112" s="21"/>
      <c r="AP112" s="21"/>
      <c r="AQ112" s="21"/>
      <c r="AR112" s="21"/>
      <c r="AS112" s="22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</row>
    <row r="113" spans="1:65" s="43" customFormat="1" ht="17.25" customHeight="1">
      <c r="A113" s="216" t="s">
        <v>218</v>
      </c>
      <c r="B113" s="119" t="s">
        <v>193</v>
      </c>
      <c r="C113" s="128" t="s">
        <v>183</v>
      </c>
      <c r="D113" s="278"/>
      <c r="E113" s="52">
        <f>15*SUM(F113:I113,K113:N113,P113:S113,U113:X113,Z113:AC113,AE113:AH113,AJ113:AM113,AO113:AR113)</f>
        <v>15</v>
      </c>
      <c r="F113" s="14"/>
      <c r="G113" s="15"/>
      <c r="H113" s="15"/>
      <c r="I113" s="15"/>
      <c r="J113" s="16"/>
      <c r="K113" s="14"/>
      <c r="L113" s="15"/>
      <c r="M113" s="15"/>
      <c r="N113" s="15"/>
      <c r="O113" s="16"/>
      <c r="P113" s="14"/>
      <c r="Q113" s="15"/>
      <c r="R113" s="15"/>
      <c r="S113" s="15"/>
      <c r="T113" s="16"/>
      <c r="U113" s="14"/>
      <c r="V113" s="15"/>
      <c r="W113" s="15"/>
      <c r="X113" s="15"/>
      <c r="Y113" s="16"/>
      <c r="Z113" s="14"/>
      <c r="AA113" s="15"/>
      <c r="AB113" s="15"/>
      <c r="AC113" s="15"/>
      <c r="AD113" s="16"/>
      <c r="AE113" s="14"/>
      <c r="AF113" s="15"/>
      <c r="AG113" s="15"/>
      <c r="AH113" s="15"/>
      <c r="AI113" s="16"/>
      <c r="AJ113" s="14"/>
      <c r="AK113" s="15">
        <v>1</v>
      </c>
      <c r="AL113" s="15"/>
      <c r="AM113" s="15"/>
      <c r="AN113" s="16">
        <v>2</v>
      </c>
      <c r="AO113" s="21"/>
      <c r="AP113" s="21"/>
      <c r="AQ113" s="21"/>
      <c r="AR113" s="21"/>
      <c r="AS113" s="22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</row>
    <row r="114" spans="1:65" s="43" customFormat="1" ht="15" customHeight="1">
      <c r="A114" s="197"/>
      <c r="B114" s="60"/>
      <c r="C114" s="89" t="s">
        <v>93</v>
      </c>
      <c r="D114" s="22">
        <f>SUM(D55:D113)</f>
        <v>1245</v>
      </c>
      <c r="E114" s="50">
        <f>SUM(E112:E113,E109,E106,E103,E96,E93,E75:E91,E64:E70,E60:E62,E55:E58)</f>
        <v>1245</v>
      </c>
      <c r="F114" s="21"/>
      <c r="G114" s="21"/>
      <c r="H114" s="21"/>
      <c r="I114" s="21"/>
      <c r="J114" s="22"/>
      <c r="K114" s="21"/>
      <c r="L114" s="21"/>
      <c r="M114" s="21"/>
      <c r="N114" s="21"/>
      <c r="O114" s="22"/>
      <c r="P114" s="21"/>
      <c r="Q114" s="21"/>
      <c r="R114" s="21"/>
      <c r="S114" s="21"/>
      <c r="T114" s="22"/>
      <c r="U114" s="21"/>
      <c r="V114" s="21"/>
      <c r="W114" s="21"/>
      <c r="X114" s="21"/>
      <c r="Y114" s="22"/>
      <c r="Z114" s="21"/>
      <c r="AA114" s="21"/>
      <c r="AB114" s="21"/>
      <c r="AC114" s="21"/>
      <c r="AD114" s="22"/>
      <c r="AE114" s="21"/>
      <c r="AF114" s="21"/>
      <c r="AG114" s="21"/>
      <c r="AH114" s="21"/>
      <c r="AI114" s="22"/>
      <c r="AJ114" s="21"/>
      <c r="AK114" s="21"/>
      <c r="AL114" s="21"/>
      <c r="AM114" s="21"/>
      <c r="AN114" s="22"/>
      <c r="AO114" s="21"/>
      <c r="AP114" s="21"/>
      <c r="AQ114" s="21"/>
      <c r="AR114" s="21"/>
      <c r="AS114" s="22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</row>
    <row r="115" spans="1:65" s="43" customFormat="1" ht="15" customHeight="1" thickBot="1">
      <c r="A115" s="197"/>
      <c r="B115" s="60"/>
      <c r="C115" s="89"/>
      <c r="D115" s="135"/>
      <c r="E115" s="23"/>
      <c r="F115" s="21"/>
      <c r="G115" s="21"/>
      <c r="H115" s="21"/>
      <c r="I115" s="21"/>
      <c r="J115" s="22"/>
      <c r="K115" s="21"/>
      <c r="L115" s="21"/>
      <c r="M115" s="21"/>
      <c r="N115" s="21"/>
      <c r="O115" s="22"/>
      <c r="P115" s="21"/>
      <c r="Q115" s="21"/>
      <c r="R115" s="21"/>
      <c r="S115" s="21"/>
      <c r="T115" s="22"/>
      <c r="U115" s="21"/>
      <c r="V115" s="21"/>
      <c r="W115" s="21"/>
      <c r="X115" s="21"/>
      <c r="Y115" s="22"/>
      <c r="Z115" s="21"/>
      <c r="AA115" s="21"/>
      <c r="AB115" s="21"/>
      <c r="AC115" s="21"/>
      <c r="AD115" s="22"/>
      <c r="AE115" s="21"/>
      <c r="AF115" s="21"/>
      <c r="AG115" s="21"/>
      <c r="AH115" s="21"/>
      <c r="AI115" s="22"/>
      <c r="AJ115" s="21"/>
      <c r="AK115" s="21"/>
      <c r="AL115" s="21"/>
      <c r="AM115" s="21"/>
      <c r="AN115" s="22"/>
      <c r="AO115" s="21"/>
      <c r="AP115" s="21"/>
      <c r="AQ115" s="21"/>
      <c r="AR115" s="21"/>
      <c r="AS115" s="22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</row>
    <row r="116" spans="1:65" s="43" customFormat="1" ht="15" customHeight="1">
      <c r="A116" s="197"/>
      <c r="B116" s="119" t="s">
        <v>194</v>
      </c>
      <c r="C116" s="146" t="s">
        <v>177</v>
      </c>
      <c r="D116" s="180">
        <v>200</v>
      </c>
      <c r="E116" s="52"/>
      <c r="F116" s="53"/>
      <c r="G116" s="54"/>
      <c r="H116" s="54"/>
      <c r="I116" s="54"/>
      <c r="J116" s="55"/>
      <c r="K116" s="53"/>
      <c r="L116" s="54"/>
      <c r="M116" s="54"/>
      <c r="N116" s="54"/>
      <c r="O116" s="55">
        <v>8</v>
      </c>
      <c r="P116" s="53"/>
      <c r="Q116" s="54"/>
      <c r="R116" s="54"/>
      <c r="S116" s="54"/>
      <c r="T116" s="55"/>
      <c r="U116" s="53"/>
      <c r="V116" s="54"/>
      <c r="W116" s="54"/>
      <c r="X116" s="54"/>
      <c r="Y116" s="55"/>
      <c r="Z116" s="53"/>
      <c r="AA116" s="54"/>
      <c r="AB116" s="54"/>
      <c r="AC116" s="54"/>
      <c r="AD116" s="55"/>
      <c r="AE116" s="53"/>
      <c r="AF116" s="54"/>
      <c r="AG116" s="54"/>
      <c r="AH116" s="54"/>
      <c r="AI116" s="55"/>
      <c r="AJ116" s="53"/>
      <c r="AK116" s="54"/>
      <c r="AL116" s="54"/>
      <c r="AM116" s="54"/>
      <c r="AN116" s="55"/>
      <c r="AO116" s="21"/>
      <c r="AP116" s="21"/>
      <c r="AQ116" s="21"/>
      <c r="AR116" s="21"/>
      <c r="AS116" s="22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</row>
    <row r="117" spans="1:65" s="43" customFormat="1" ht="15" customHeight="1">
      <c r="A117" s="197"/>
      <c r="B117" s="119" t="s">
        <v>195</v>
      </c>
      <c r="C117" s="146" t="s">
        <v>178</v>
      </c>
      <c r="D117" s="181">
        <v>90</v>
      </c>
      <c r="E117" s="52"/>
      <c r="F117" s="14"/>
      <c r="G117" s="15"/>
      <c r="H117" s="15"/>
      <c r="I117" s="15"/>
      <c r="J117" s="16"/>
      <c r="K117" s="14"/>
      <c r="L117" s="15"/>
      <c r="M117" s="15"/>
      <c r="N117" s="15"/>
      <c r="O117" s="16"/>
      <c r="P117" s="14"/>
      <c r="Q117" s="15"/>
      <c r="R117" s="15"/>
      <c r="S117" s="15"/>
      <c r="T117" s="16">
        <v>3</v>
      </c>
      <c r="U117" s="14"/>
      <c r="V117" s="15"/>
      <c r="W117" s="15"/>
      <c r="X117" s="15"/>
      <c r="Y117" s="16"/>
      <c r="Z117" s="14"/>
      <c r="AA117" s="15"/>
      <c r="AB117" s="15"/>
      <c r="AC117" s="15"/>
      <c r="AD117" s="16"/>
      <c r="AE117" s="14"/>
      <c r="AF117" s="15"/>
      <c r="AG117" s="15"/>
      <c r="AH117" s="15"/>
      <c r="AI117" s="16"/>
      <c r="AJ117" s="14"/>
      <c r="AK117" s="15"/>
      <c r="AL117" s="15"/>
      <c r="AM117" s="15"/>
      <c r="AN117" s="16"/>
      <c r="AO117" s="21"/>
      <c r="AP117" s="21"/>
      <c r="AQ117" s="21"/>
      <c r="AR117" s="21"/>
      <c r="AS117" s="22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</row>
    <row r="118" spans="1:65" s="43" customFormat="1" ht="15" customHeight="1">
      <c r="A118" s="197"/>
      <c r="B118" s="119" t="s">
        <v>196</v>
      </c>
      <c r="C118" s="146" t="s">
        <v>179</v>
      </c>
      <c r="D118" s="181">
        <v>200</v>
      </c>
      <c r="E118" s="52"/>
      <c r="F118" s="14"/>
      <c r="G118" s="15"/>
      <c r="H118" s="15"/>
      <c r="I118" s="15"/>
      <c r="J118" s="16"/>
      <c r="K118" s="14"/>
      <c r="L118" s="15"/>
      <c r="M118" s="15"/>
      <c r="N118" s="15"/>
      <c r="O118" s="16"/>
      <c r="P118" s="14"/>
      <c r="Q118" s="15"/>
      <c r="R118" s="15"/>
      <c r="S118" s="15"/>
      <c r="T118" s="16"/>
      <c r="U118" s="14"/>
      <c r="V118" s="15"/>
      <c r="W118" s="15"/>
      <c r="X118" s="15"/>
      <c r="Y118" s="16">
        <v>8</v>
      </c>
      <c r="Z118" s="14"/>
      <c r="AA118" s="15"/>
      <c r="AB118" s="15"/>
      <c r="AC118" s="15"/>
      <c r="AD118" s="16"/>
      <c r="AE118" s="14"/>
      <c r="AF118" s="15"/>
      <c r="AG118" s="15"/>
      <c r="AH118" s="15"/>
      <c r="AI118" s="16"/>
      <c r="AJ118" s="14"/>
      <c r="AK118" s="15"/>
      <c r="AL118" s="15"/>
      <c r="AM118" s="15"/>
      <c r="AN118" s="16"/>
      <c r="AO118" s="21"/>
      <c r="AP118" s="21"/>
      <c r="AQ118" s="21"/>
      <c r="AR118" s="21"/>
      <c r="AS118" s="22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</row>
    <row r="119" spans="1:65" s="43" customFormat="1" ht="15" customHeight="1">
      <c r="A119" s="197"/>
      <c r="B119" s="119" t="s">
        <v>197</v>
      </c>
      <c r="C119" s="146" t="s">
        <v>180</v>
      </c>
      <c r="D119" s="181">
        <v>90</v>
      </c>
      <c r="E119" s="52"/>
      <c r="F119" s="14"/>
      <c r="G119" s="15"/>
      <c r="H119" s="15"/>
      <c r="I119" s="15"/>
      <c r="J119" s="16"/>
      <c r="K119" s="14"/>
      <c r="L119" s="15"/>
      <c r="M119" s="15"/>
      <c r="N119" s="15"/>
      <c r="O119" s="16"/>
      <c r="P119" s="14"/>
      <c r="Q119" s="15"/>
      <c r="R119" s="15"/>
      <c r="S119" s="15"/>
      <c r="T119" s="16"/>
      <c r="U119" s="14"/>
      <c r="V119" s="15"/>
      <c r="W119" s="15"/>
      <c r="X119" s="15"/>
      <c r="Y119" s="16"/>
      <c r="Z119" s="14"/>
      <c r="AA119" s="15"/>
      <c r="AB119" s="15"/>
      <c r="AC119" s="15"/>
      <c r="AD119" s="16">
        <v>3</v>
      </c>
      <c r="AE119" s="14"/>
      <c r="AF119" s="15"/>
      <c r="AG119" s="15"/>
      <c r="AH119" s="15"/>
      <c r="AI119" s="16"/>
      <c r="AJ119" s="14"/>
      <c r="AK119" s="15"/>
      <c r="AL119" s="15"/>
      <c r="AM119" s="15"/>
      <c r="AN119" s="16"/>
      <c r="AO119" s="21"/>
      <c r="AP119" s="21"/>
      <c r="AQ119" s="21"/>
      <c r="AR119" s="21"/>
      <c r="AS119" s="22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</row>
    <row r="120" spans="1:65" s="43" customFormat="1" ht="15" customHeight="1" thickBot="1">
      <c r="A120" s="197"/>
      <c r="B120" s="119" t="s">
        <v>198</v>
      </c>
      <c r="C120" s="146" t="s">
        <v>181</v>
      </c>
      <c r="D120" s="181">
        <v>200</v>
      </c>
      <c r="E120" s="52"/>
      <c r="F120" s="148"/>
      <c r="G120" s="149"/>
      <c r="H120" s="149"/>
      <c r="I120" s="149"/>
      <c r="J120" s="150"/>
      <c r="K120" s="148"/>
      <c r="L120" s="149"/>
      <c r="M120" s="149"/>
      <c r="N120" s="149"/>
      <c r="O120" s="150"/>
      <c r="P120" s="148"/>
      <c r="Q120" s="149"/>
      <c r="R120" s="149"/>
      <c r="S120" s="149"/>
      <c r="T120" s="150"/>
      <c r="U120" s="148"/>
      <c r="V120" s="149"/>
      <c r="W120" s="149"/>
      <c r="X120" s="149"/>
      <c r="Y120" s="150"/>
      <c r="Z120" s="148"/>
      <c r="AA120" s="149"/>
      <c r="AB120" s="149"/>
      <c r="AC120" s="149"/>
      <c r="AD120" s="150"/>
      <c r="AE120" s="148"/>
      <c r="AF120" s="149"/>
      <c r="AG120" s="151"/>
      <c r="AH120" s="151"/>
      <c r="AI120" s="150">
        <v>8</v>
      </c>
      <c r="AJ120" s="148"/>
      <c r="AK120" s="149"/>
      <c r="AL120" s="149"/>
      <c r="AM120" s="149"/>
      <c r="AN120" s="150"/>
      <c r="AO120" s="21"/>
      <c r="AP120" s="21"/>
      <c r="AQ120" s="21"/>
      <c r="AR120" s="21"/>
      <c r="AS120" s="22"/>
      <c r="AT120" s="153"/>
      <c r="AU120" s="125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</row>
    <row r="121" spans="1:65" s="90" customFormat="1" ht="17.25" customHeight="1">
      <c r="A121" s="197"/>
      <c r="B121" s="91"/>
      <c r="C121" s="152" t="s">
        <v>185</v>
      </c>
      <c r="D121" s="211">
        <f>SUM(D116:D120)</f>
        <v>780</v>
      </c>
      <c r="E121" s="23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73"/>
      <c r="Z121" s="92"/>
      <c r="AA121" s="92"/>
      <c r="AB121" s="92"/>
      <c r="AC121" s="92"/>
      <c r="AD121" s="93"/>
      <c r="AE121" s="92"/>
      <c r="AF121" s="92"/>
      <c r="AG121" s="92"/>
      <c r="AH121" s="92"/>
      <c r="AI121" s="93"/>
      <c r="AJ121" s="92"/>
      <c r="AK121" s="92"/>
      <c r="AL121" s="92"/>
      <c r="AM121" s="92"/>
      <c r="AN121" s="93"/>
      <c r="AO121" s="92"/>
      <c r="AP121" s="92"/>
      <c r="AQ121" s="92"/>
      <c r="AR121" s="92"/>
      <c r="AS121" s="93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</row>
    <row r="122" spans="1:65" s="90" customFormat="1" ht="7.5" customHeight="1" thickBot="1">
      <c r="A122" s="197"/>
      <c r="B122" s="91"/>
      <c r="C122" s="89"/>
      <c r="D122" s="137"/>
      <c r="E122" s="23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73"/>
      <c r="Z122" s="92"/>
      <c r="AA122" s="92"/>
      <c r="AB122" s="92"/>
      <c r="AC122" s="92"/>
      <c r="AD122" s="93"/>
      <c r="AE122" s="92"/>
      <c r="AF122" s="92"/>
      <c r="AG122" s="92"/>
      <c r="AH122" s="92"/>
      <c r="AI122" s="93"/>
      <c r="AJ122" s="92"/>
      <c r="AK122" s="92"/>
      <c r="AL122" s="92"/>
      <c r="AM122" s="92"/>
      <c r="AN122" s="93"/>
      <c r="AO122" s="92"/>
      <c r="AP122" s="92"/>
      <c r="AQ122" s="92"/>
      <c r="AR122" s="92"/>
      <c r="AS122" s="93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</row>
    <row r="123" spans="1:65" s="90" customFormat="1" ht="24.75" customHeight="1" thickBot="1">
      <c r="A123" s="216" t="s">
        <v>218</v>
      </c>
      <c r="B123" s="119" t="s">
        <v>199</v>
      </c>
      <c r="C123" s="120" t="s">
        <v>106</v>
      </c>
      <c r="D123" s="129"/>
      <c r="E123" s="52">
        <f>15*SUM(F123:I123,K123:N123,P123:S123,U123:X123,Z123:AC123,AE123:AH123,AJ123:AM123,AO123:AR123)</f>
        <v>0</v>
      </c>
      <c r="F123" s="94"/>
      <c r="G123" s="95"/>
      <c r="H123" s="95"/>
      <c r="I123" s="95"/>
      <c r="J123" s="96"/>
      <c r="K123" s="94"/>
      <c r="L123" s="95"/>
      <c r="M123" s="95"/>
      <c r="N123" s="95"/>
      <c r="O123" s="96"/>
      <c r="P123" s="94"/>
      <c r="Q123" s="95"/>
      <c r="R123" s="95"/>
      <c r="S123" s="95"/>
      <c r="T123" s="96"/>
      <c r="U123" s="94"/>
      <c r="V123" s="95"/>
      <c r="W123" s="95"/>
      <c r="X123" s="95"/>
      <c r="Y123" s="96"/>
      <c r="Z123" s="97"/>
      <c r="AA123" s="98"/>
      <c r="AB123" s="98"/>
      <c r="AC123" s="98"/>
      <c r="AD123" s="99"/>
      <c r="AE123" s="97"/>
      <c r="AF123" s="98"/>
      <c r="AG123" s="98"/>
      <c r="AH123" s="98"/>
      <c r="AI123" s="99"/>
      <c r="AJ123" s="97"/>
      <c r="AK123" s="98"/>
      <c r="AL123" s="98"/>
      <c r="AM123" s="98"/>
      <c r="AN123" s="147">
        <v>15</v>
      </c>
      <c r="AO123" s="92"/>
      <c r="AP123" s="92"/>
      <c r="AQ123" s="92"/>
      <c r="AR123" s="92"/>
      <c r="AS123" s="159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</row>
    <row r="124" spans="1:65" s="90" customFormat="1" ht="30" customHeight="1">
      <c r="A124" s="197"/>
      <c r="B124" s="24"/>
      <c r="C124" s="100"/>
      <c r="D124" s="138"/>
      <c r="E124" s="11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92"/>
      <c r="AA124" s="92"/>
      <c r="AB124" s="92"/>
      <c r="AC124" s="92"/>
      <c r="AD124" s="93"/>
      <c r="AE124" s="92"/>
      <c r="AF124" s="92"/>
      <c r="AG124" s="92"/>
      <c r="AH124" s="92"/>
      <c r="AI124" s="93"/>
      <c r="AJ124" s="92"/>
      <c r="AK124" s="92"/>
      <c r="AL124" s="92"/>
      <c r="AM124" s="92"/>
      <c r="AN124" s="93"/>
      <c r="AO124" s="92"/>
      <c r="AP124" s="92"/>
      <c r="AQ124" s="92"/>
      <c r="AR124" s="92"/>
      <c r="AS124" s="93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</row>
    <row r="125" spans="1:65" s="90" customFormat="1" ht="15.75" customHeight="1" hidden="1">
      <c r="A125" s="197"/>
      <c r="B125" s="24"/>
      <c r="C125" s="100"/>
      <c r="D125" s="138"/>
      <c r="E125" s="2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92"/>
      <c r="AA125" s="92"/>
      <c r="AB125" s="92"/>
      <c r="AC125" s="92"/>
      <c r="AD125" s="93"/>
      <c r="AE125" s="92"/>
      <c r="AF125" s="92"/>
      <c r="AG125" s="92"/>
      <c r="AH125" s="92"/>
      <c r="AI125" s="93"/>
      <c r="AJ125" s="92"/>
      <c r="AK125" s="92"/>
      <c r="AL125" s="92"/>
      <c r="AM125" s="92"/>
      <c r="AN125" s="93"/>
      <c r="AO125" s="92"/>
      <c r="AP125" s="92"/>
      <c r="AQ125" s="92"/>
      <c r="AR125" s="92"/>
      <c r="AS125" s="93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</row>
    <row r="126" spans="1:65" s="90" customFormat="1" ht="13.5" customHeight="1" hidden="1">
      <c r="A126" s="197"/>
      <c r="B126" s="24"/>
      <c r="C126" s="100"/>
      <c r="D126" s="138"/>
      <c r="E126" s="2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92"/>
      <c r="AA126" s="92"/>
      <c r="AB126" s="92"/>
      <c r="AC126" s="92"/>
      <c r="AD126" s="93"/>
      <c r="AE126" s="92"/>
      <c r="AF126" s="92"/>
      <c r="AG126" s="92"/>
      <c r="AH126" s="92"/>
      <c r="AI126" s="93"/>
      <c r="AJ126" s="92"/>
      <c r="AK126" s="92"/>
      <c r="AL126" s="92"/>
      <c r="AM126" s="92"/>
      <c r="AN126" s="93"/>
      <c r="AO126" s="92"/>
      <c r="AP126" s="92"/>
      <c r="AQ126" s="92"/>
      <c r="AR126" s="92"/>
      <c r="AS126" s="93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</row>
    <row r="127" spans="1:65" s="90" customFormat="1" ht="31.5" customHeight="1" hidden="1">
      <c r="A127" s="197"/>
      <c r="B127" s="24"/>
      <c r="C127" s="100"/>
      <c r="D127" s="138"/>
      <c r="E127" s="2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92"/>
      <c r="AA127" s="92"/>
      <c r="AB127" s="92"/>
      <c r="AC127" s="92"/>
      <c r="AD127" s="93"/>
      <c r="AE127" s="92"/>
      <c r="AF127" s="92"/>
      <c r="AG127" s="92"/>
      <c r="AH127" s="92"/>
      <c r="AI127" s="93"/>
      <c r="AJ127" s="92"/>
      <c r="AK127" s="92"/>
      <c r="AL127" s="92"/>
      <c r="AM127" s="92"/>
      <c r="AN127" s="93"/>
      <c r="AO127" s="92"/>
      <c r="AP127" s="92"/>
      <c r="AQ127" s="92"/>
      <c r="AR127" s="92"/>
      <c r="AS127" s="93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</row>
    <row r="128" spans="1:65" s="90" customFormat="1" ht="20.25" customHeight="1">
      <c r="A128" s="197"/>
      <c r="B128" s="24"/>
      <c r="C128" s="100"/>
      <c r="D128" s="138"/>
      <c r="E128" s="2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92"/>
      <c r="AA128" s="92"/>
      <c r="AB128" s="92"/>
      <c r="AC128" s="92"/>
      <c r="AD128" s="93"/>
      <c r="AE128" s="92"/>
      <c r="AF128" s="92"/>
      <c r="AG128" s="92"/>
      <c r="AH128" s="92"/>
      <c r="AI128" s="93"/>
      <c r="AJ128" s="92"/>
      <c r="AK128" s="92"/>
      <c r="AL128" s="92"/>
      <c r="AM128" s="92"/>
      <c r="AN128" s="93"/>
      <c r="AO128" s="92"/>
      <c r="AP128" s="92"/>
      <c r="AQ128" s="92"/>
      <c r="AR128" s="92"/>
      <c r="AS128" s="93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</row>
    <row r="129" spans="1:65" s="30" customFormat="1" ht="18">
      <c r="A129" s="197"/>
      <c r="B129" s="90"/>
      <c r="C129" s="90"/>
      <c r="D129" s="132"/>
      <c r="E129" s="90"/>
      <c r="F129" s="90"/>
      <c r="G129" s="90"/>
      <c r="H129" s="90"/>
      <c r="I129" s="90"/>
      <c r="J129" s="90"/>
      <c r="K129" s="306" t="s">
        <v>22</v>
      </c>
      <c r="L129" s="307"/>
      <c r="M129" s="307"/>
      <c r="N129" s="307"/>
      <c r="O129" s="307"/>
      <c r="P129" s="307"/>
      <c r="Q129" s="307"/>
      <c r="R129" s="307"/>
      <c r="S129" s="307"/>
      <c r="T129" s="307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</row>
    <row r="130" spans="1:65" s="105" customFormat="1" ht="18" customHeight="1">
      <c r="A130" s="197"/>
      <c r="B130" s="30"/>
      <c r="C130" s="102" t="s">
        <v>23</v>
      </c>
      <c r="D130" s="212">
        <f>SUM(D114,D48,D26)</f>
        <v>1965</v>
      </c>
      <c r="E130" s="103"/>
      <c r="F130" s="30"/>
      <c r="G130" s="125"/>
      <c r="H130" s="30"/>
      <c r="I130" s="30"/>
      <c r="J130" s="30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</row>
    <row r="131" spans="1:65" s="105" customFormat="1" ht="13.5" customHeight="1">
      <c r="A131" s="197"/>
      <c r="C131" s="162"/>
      <c r="D131" s="106"/>
      <c r="E131" s="107"/>
      <c r="F131" s="30"/>
      <c r="G131" s="30"/>
      <c r="H131" s="30"/>
      <c r="I131" s="30"/>
      <c r="J131" s="30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</row>
    <row r="132" spans="1:65" s="105" customFormat="1" ht="13.5" thickBot="1">
      <c r="A132" s="197"/>
      <c r="D132" s="108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</row>
    <row r="133" spans="1:65" s="41" customFormat="1" ht="13.5" thickBot="1">
      <c r="A133" s="197"/>
      <c r="B133" s="105"/>
      <c r="C133" s="105"/>
      <c r="D133" s="108"/>
      <c r="E133" s="105"/>
      <c r="F133" s="299" t="s">
        <v>0</v>
      </c>
      <c r="G133" s="300"/>
      <c r="H133" s="300"/>
      <c r="I133" s="300"/>
      <c r="J133" s="300"/>
      <c r="K133" s="300"/>
      <c r="L133" s="300"/>
      <c r="M133" s="300"/>
      <c r="N133" s="300"/>
      <c r="O133" s="301"/>
      <c r="P133" s="299" t="s">
        <v>8</v>
      </c>
      <c r="Q133" s="300"/>
      <c r="R133" s="300"/>
      <c r="S133" s="300"/>
      <c r="T133" s="300"/>
      <c r="U133" s="300"/>
      <c r="V133" s="300"/>
      <c r="W133" s="300"/>
      <c r="X133" s="300"/>
      <c r="Y133" s="301"/>
      <c r="Z133" s="299" t="s">
        <v>9</v>
      </c>
      <c r="AA133" s="300"/>
      <c r="AB133" s="300"/>
      <c r="AC133" s="300"/>
      <c r="AD133" s="300"/>
      <c r="AE133" s="300"/>
      <c r="AF133" s="300"/>
      <c r="AG133" s="300"/>
      <c r="AH133" s="300"/>
      <c r="AI133" s="301"/>
      <c r="AJ133" s="266" t="s">
        <v>10</v>
      </c>
      <c r="AK133" s="267"/>
      <c r="AL133" s="267"/>
      <c r="AM133" s="267"/>
      <c r="AN133" s="268"/>
      <c r="AO133" s="154"/>
      <c r="AP133" s="154"/>
      <c r="AQ133" s="154"/>
      <c r="AR133" s="154"/>
      <c r="AS133" s="15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</row>
    <row r="134" spans="1:65" s="41" customFormat="1" ht="13.5" customHeight="1">
      <c r="A134" s="197"/>
      <c r="D134" s="65"/>
      <c r="F134" s="304" t="s">
        <v>1</v>
      </c>
      <c r="G134" s="305"/>
      <c r="H134" s="305"/>
      <c r="I134" s="305"/>
      <c r="J134" s="302" t="s">
        <v>7</v>
      </c>
      <c r="K134" s="304" t="s">
        <v>2</v>
      </c>
      <c r="L134" s="305"/>
      <c r="M134" s="305"/>
      <c r="N134" s="305"/>
      <c r="O134" s="302" t="s">
        <v>7</v>
      </c>
      <c r="P134" s="304" t="s">
        <v>11</v>
      </c>
      <c r="Q134" s="305"/>
      <c r="R134" s="305"/>
      <c r="S134" s="305"/>
      <c r="T134" s="302" t="s">
        <v>7</v>
      </c>
      <c r="U134" s="304" t="s">
        <v>19</v>
      </c>
      <c r="V134" s="305"/>
      <c r="W134" s="305"/>
      <c r="X134" s="305"/>
      <c r="Y134" s="302" t="s">
        <v>7</v>
      </c>
      <c r="Z134" s="304" t="s">
        <v>13</v>
      </c>
      <c r="AA134" s="305"/>
      <c r="AB134" s="305"/>
      <c r="AC134" s="305"/>
      <c r="AD134" s="302" t="s">
        <v>7</v>
      </c>
      <c r="AE134" s="304" t="s">
        <v>14</v>
      </c>
      <c r="AF134" s="305"/>
      <c r="AG134" s="305"/>
      <c r="AH134" s="305"/>
      <c r="AI134" s="302" t="s">
        <v>7</v>
      </c>
      <c r="AJ134" s="304" t="s">
        <v>15</v>
      </c>
      <c r="AK134" s="305"/>
      <c r="AL134" s="305"/>
      <c r="AM134" s="305"/>
      <c r="AN134" s="302" t="s">
        <v>7</v>
      </c>
      <c r="AO134" s="158"/>
      <c r="AP134" s="158"/>
      <c r="AQ134" s="158"/>
      <c r="AR134" s="158"/>
      <c r="AS134" s="31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</row>
    <row r="135" spans="1:65" s="41" customFormat="1" ht="13.5" thickBot="1">
      <c r="A135" s="197"/>
      <c r="D135" s="65"/>
      <c r="F135" s="123" t="s">
        <v>3</v>
      </c>
      <c r="G135" s="124" t="s">
        <v>4</v>
      </c>
      <c r="H135" s="124" t="s">
        <v>5</v>
      </c>
      <c r="I135" s="124" t="s">
        <v>6</v>
      </c>
      <c r="J135" s="303"/>
      <c r="K135" s="123" t="s">
        <v>3</v>
      </c>
      <c r="L135" s="124" t="s">
        <v>4</v>
      </c>
      <c r="M135" s="124" t="s">
        <v>5</v>
      </c>
      <c r="N135" s="124" t="s">
        <v>6</v>
      </c>
      <c r="O135" s="303"/>
      <c r="P135" s="123" t="s">
        <v>3</v>
      </c>
      <c r="Q135" s="124" t="s">
        <v>4</v>
      </c>
      <c r="R135" s="124" t="s">
        <v>5</v>
      </c>
      <c r="S135" s="124" t="s">
        <v>6</v>
      </c>
      <c r="T135" s="303"/>
      <c r="U135" s="123" t="s">
        <v>3</v>
      </c>
      <c r="V135" s="124" t="s">
        <v>4</v>
      </c>
      <c r="W135" s="124" t="s">
        <v>5</v>
      </c>
      <c r="X135" s="124" t="s">
        <v>6</v>
      </c>
      <c r="Y135" s="303"/>
      <c r="Z135" s="123" t="s">
        <v>3</v>
      </c>
      <c r="AA135" s="124" t="s">
        <v>4</v>
      </c>
      <c r="AB135" s="124" t="s">
        <v>5</v>
      </c>
      <c r="AC135" s="124" t="s">
        <v>6</v>
      </c>
      <c r="AD135" s="303"/>
      <c r="AE135" s="123" t="s">
        <v>3</v>
      </c>
      <c r="AF135" s="124" t="s">
        <v>4</v>
      </c>
      <c r="AG135" s="124" t="s">
        <v>5</v>
      </c>
      <c r="AH135" s="124" t="s">
        <v>6</v>
      </c>
      <c r="AI135" s="303"/>
      <c r="AJ135" s="123" t="s">
        <v>3</v>
      </c>
      <c r="AK135" s="124" t="s">
        <v>4</v>
      </c>
      <c r="AL135" s="124" t="s">
        <v>5</v>
      </c>
      <c r="AM135" s="124" t="s">
        <v>6</v>
      </c>
      <c r="AN135" s="303"/>
      <c r="AO135" s="157"/>
      <c r="AP135" s="157"/>
      <c r="AQ135" s="157"/>
      <c r="AR135" s="157"/>
      <c r="AS135" s="31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</row>
    <row r="136" spans="1:65" s="90" customFormat="1" ht="12.75">
      <c r="A136" s="197"/>
      <c r="B136" s="41"/>
      <c r="C136" s="312" t="s">
        <v>20</v>
      </c>
      <c r="D136" s="313"/>
      <c r="E136" s="313"/>
      <c r="F136" s="167">
        <f>SUM(F9:F19,F21,F24,F34:F36,F38,F40:F47,F55:F58,F60:F62,F64:F70,F75:F91,F93,F96,F103,F106,F109,F112,F113)</f>
        <v>12</v>
      </c>
      <c r="G136" s="168">
        <f>SUM(G9:G19,G21,G24,G34:G36,G38,G40:G47,G55:G58,G60:G62,G64:G70,G75:G91,G93,G96,G103,G106,G109,G112,G113)</f>
        <v>8</v>
      </c>
      <c r="H136" s="168">
        <f>SUM(H9:H19,H21,H24,H34:H36,H38,H40:H47,H55:H58,H60:H62,H64:H70,H75:H91,H93,H96,H103,H106,H109,H112,H113)</f>
        <v>2</v>
      </c>
      <c r="I136" s="168">
        <f>SUM(I9:I19,I21,I24,I34:I36,I38,I40:I47,I55:I58,I60:I62,I64:I70,I75:I91,I93,I96,I103,I106,I109,I112,I113)</f>
        <v>1</v>
      </c>
      <c r="J136" s="316">
        <f>SUM(J9:J19,J21,J24,J34:J36,J38,J40:J47,J55:J58,J60:J62,J64:J70,J75:J91,J93,J96,J103,J106,J109,J112:J113,J116:J120,J123)</f>
        <v>30</v>
      </c>
      <c r="K136" s="167">
        <f>SUM(K9:K19,K21,K24,K34:K36,K38,K40:K47,K55:K58,K60:K62,K64:K70,K75:K91,K93,K96,K103,K106,K109,K112,K113)</f>
        <v>9</v>
      </c>
      <c r="L136" s="168">
        <f>SUM(L9:L19,L21,L24,L34:L36,L38,L40:L47,L55:L58,L60:L62,L64:L70,L75:L91,L93,L96,L103,L106,L109,L112,L113)</f>
        <v>7</v>
      </c>
      <c r="M136" s="168">
        <f>SUM(M9:M19,M21,M24,M34:M36,M38,M40:M47,M55:M58,M60:M62,M64:M70,M75:M91,M93,M96,M103,M106,M109,M112,M113)</f>
        <v>6</v>
      </c>
      <c r="N136" s="168">
        <f>SUM(N9:N19,N21,N24,N34:N36,N38,N40:N47,N55:N58,N60:N62,N64:N70,N75:N91,N93,N96,N103,N106,N109,N112,N113)</f>
        <v>0</v>
      </c>
      <c r="O136" s="316">
        <f>SUM(O9:O19,O21,O24,O34:O36,O38,O40:O47,O55:O58,O60:O62,O64:O70,O75:O91,O93,O96,O103,O106,O109,O112:O113,O116:O120,O123)</f>
        <v>30</v>
      </c>
      <c r="P136" s="167">
        <f>SUM(P9:P19,P21,P24,P34:P36,P38,P40:P47,P55:P58,P60:P62,P64:P70,P75:P91,P93,P96,P103,P106,P109,P112,P113)</f>
        <v>7</v>
      </c>
      <c r="Q136" s="168">
        <f>SUM(Q9:Q19,Q21,Q24,Q34:Q36,Q38,Q40:Q47,Q55:Q58,Q60:Q62,Q64:Q70,Q75:Q91,Q93,Q96,Q103,Q106,Q109,Q112,Q113)</f>
        <v>7</v>
      </c>
      <c r="R136" s="168">
        <f>SUM(R9:R19,R21,R24,R34:R36,R38,R40:R47,R55:R58,R60:R62,R64:R70,R75:R91,R93,R96,R103,R106,R109,R112,R113)</f>
        <v>3</v>
      </c>
      <c r="S136" s="168">
        <f>SUM(S9:S19,S21,S24,S34:S36,S38,S40:S47,S55:S58,S60:S62,S64:S70,S75:S91,S93,S96,S103,S106,S109,S112,S113)</f>
        <v>0</v>
      </c>
      <c r="T136" s="316">
        <f>SUM(T9:T19,T21,T24,T34:T36,T38,T40:T47,T55:T58,T60:T62,T64:T70,T75:T91,T93,T96,T103,T106,T109,T112:T113,T116:T120,T123)</f>
        <v>30</v>
      </c>
      <c r="U136" s="167">
        <f>SUM(U9:U19,U21,U24,U34:U36,U38,U40:U47,U55:U58,U60:U62,U64:U70,U75:U91,U93,U96,U103,U106,U109,U112,U113)</f>
        <v>8</v>
      </c>
      <c r="V136" s="168">
        <f>SUM(V9:V19,V21,V24,V34:V36,V38,V40:V47,V55:V58,V60:V62,V64:V70,V75:V91,V93,V96,V103,V106,V109,V112,V113)</f>
        <v>6</v>
      </c>
      <c r="W136" s="168">
        <f>SUM(W9:W19,W21,W24,W34:W36,W38,W40:W47,W55:W58,W60:W62,W64:W70,W75:W91,W93,W96,W103,W106,W109,W112,W113)</f>
        <v>3</v>
      </c>
      <c r="X136" s="168">
        <f>SUM(X9:X19,X21,X24,X34:X36,X38,X40:X47,X55:X58,X60:X62,X64:X70,X75:X91,X93,X96,X103,X106,X109,X112,X113)</f>
        <v>2</v>
      </c>
      <c r="Y136" s="316">
        <f>SUM(Y9:Y19,Y21,Y24,Y34:Y36,Y38,Y40:Y47,Y55:Y58,Y60:Y62,Y64:Y70,Y75:Y91,Y93,Y96,Y103,Y106,Y109,Y112:Y113,Y116:Y120,Y123)</f>
        <v>30</v>
      </c>
      <c r="Z136" s="167">
        <f>SUM(Z9:Z19,Z21,Z24,Z34:Z36,Z38,Z40:Z47,Z55:Z58,Z60:Z62,Z64:Z70,Z75:Z91,Z93,Z96,Z103,Z106,Z109,Z112,Z113)</f>
        <v>7</v>
      </c>
      <c r="AA136" s="168">
        <f>SUM(AA9:AA19,AA21,AA24,AA34:AA36,AA38,AA40:AA47,AA55:AA58,AA60:AA62,AA64:AA70,AA75:AA91,AA93,AA96,AA103,AA106,AA109,AA112,AA113)</f>
        <v>2</v>
      </c>
      <c r="AB136" s="168">
        <f>SUM(AB9:AB19,AB21,AB24,AB34:AB36,AB38,AB40:AB47,AB55:AB58,AB60:AB62,AB64:AB70,AB75:AB91,AB93,AB96,AB103,AB106,AB109,AB112,AB113)</f>
        <v>8</v>
      </c>
      <c r="AC136" s="168">
        <f>SUM(AC9:AC19,AC21,AC24,AC34:AC36,AC38,AC40:AC47,AC55:AC58,AC60:AC62,AC64:AC70,AC75:AC91,AC93,AC96,AC103,AC106,AC109,AC112,AC113)</f>
        <v>0</v>
      </c>
      <c r="AD136" s="316">
        <f>SUM(AD9:AD19,AD21,AD24,AD34:AD36,AD38,AD40:AD47,AD55:AD58,AD60:AD62,AD64:AD70,AD75:AD91,AD93,AD96,AD103,AD106,AD109,AD112:AD113,AD116:AD120,AD123)</f>
        <v>30</v>
      </c>
      <c r="AE136" s="167">
        <f>SUM(AE9:AE19,AE21,AE24,AE34:AE36,AE38,AE40:AE47,AE55:AE58,AE60:AE62,AE64:AE70,AE75:AE91,AE93,AE96,AE103,AE106,AE109,AE112,AE113)</f>
        <v>9</v>
      </c>
      <c r="AF136" s="168">
        <f>SUM(AF9:AF19,AF21,AF24,AF34:AF36,AF38,AF40:AF47,AF55:AF58,AF60:AF62,AF64:AF70,AF75:AF91,AF93,AF96,AF103,AF106,AF109,AF112,AF113)</f>
        <v>1</v>
      </c>
      <c r="AG136" s="168">
        <f>SUM(AG9:AG19,AG21,AG24,AG34:AG36,AG38,AG40:AG47,AG55:AG58,AG60:AG62,AG64:AG70,AG75:AG91,AG93,AG96,AG103,AG106,AG109,AG112,AG113)</f>
        <v>10</v>
      </c>
      <c r="AH136" s="168">
        <f>SUM(AH9:AH19,AH21,AH24,AH34:AH36,AH38,AH40:AH47,AH55:AH58,AH60:AH62,AH64:AH70,AH75:AH91,AH93,AH96,AH103,AH106,AH109,AH112,AH113)</f>
        <v>0</v>
      </c>
      <c r="AI136" s="316">
        <f>SUM(AI9:AI19,AI21,AI24,AI34:AI36,AI38,AI40:AI47,AI55:AI58,AI60:AI62,AI64:AI70,AI75:AI91,AI93,AI96,AI103,AI106,AI109,AI112:AI113,AI116:AI120,AI123)</f>
        <v>30</v>
      </c>
      <c r="AJ136" s="167">
        <f>SUM(AJ9:AJ19,AJ21,AJ24,AJ34:AJ36,AJ38,AJ40:AJ47,AJ55:AJ58,AJ60:AJ62,AJ64:AJ70,AJ75:AJ91,AJ93,AJ96,AJ103,AJ106,AJ109,AJ112,AJ113)</f>
        <v>7</v>
      </c>
      <c r="AK136" s="168">
        <f>SUM(AK9:AK19,AK21,AK24,AK34:AK36,AK38,AK40:AK47,AK55:AK58,AK60:AK62,AK64:AK70,AK75:AK91,AK93,AK96,AK103,AK106,AK109,AK112,AK113)</f>
        <v>1</v>
      </c>
      <c r="AL136" s="168">
        <f>SUM(AL9:AL19,AL21,AL24,AL34:AL36,AL38,AL40:AL47,AL55:AL58,AL60:AL62,AL64:AL70,AL75:AL91,AL93,AL96,AL103,AL106,AL109,AL112,AL113)</f>
        <v>4</v>
      </c>
      <c r="AM136" s="168">
        <f>SUM(AM9:AM19,AM21,AM24,AM34:AM36,AM38,AM40:AM47,AM55:AM58,AM60:AM62,AM64:AM70,AM75:AM91,AM93,AM96,AM103,AM106,AM109,AM112,AM113)</f>
        <v>1</v>
      </c>
      <c r="AN136" s="316">
        <f>SUM(AN9:AN19,AN21,AN24,AN34:AN36,AN38,AN40:AN47,AN55:AN58,AN60:AN62,AN64:AN70,AN75:AN91,AN93,AN96,AN103,AN106,AN109,AN112:AN113,AN116:AN120,AN123)</f>
        <v>30</v>
      </c>
      <c r="AO136" s="158"/>
      <c r="AP136" s="158"/>
      <c r="AQ136" s="158"/>
      <c r="AR136" s="158"/>
      <c r="AS136" s="161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</row>
    <row r="137" spans="1:65" s="90" customFormat="1" ht="13.5" thickBot="1">
      <c r="A137" s="197"/>
      <c r="C137" s="310" t="s">
        <v>21</v>
      </c>
      <c r="D137" s="311"/>
      <c r="E137" s="311"/>
      <c r="F137" s="169">
        <v>2</v>
      </c>
      <c r="G137" s="298">
        <f>SUM(F136,G136,H136,I136)</f>
        <v>23</v>
      </c>
      <c r="H137" s="298"/>
      <c r="I137" s="298"/>
      <c r="J137" s="317"/>
      <c r="K137" s="169">
        <v>2</v>
      </c>
      <c r="L137" s="298">
        <f>SUM(K136,L136,M136,N136)</f>
        <v>22</v>
      </c>
      <c r="M137" s="298"/>
      <c r="N137" s="298"/>
      <c r="O137" s="317"/>
      <c r="P137" s="169">
        <v>2</v>
      </c>
      <c r="Q137" s="298">
        <f>SUM(P136,Q136,R136,S136)</f>
        <v>17</v>
      </c>
      <c r="R137" s="298"/>
      <c r="S137" s="298"/>
      <c r="T137" s="317"/>
      <c r="U137" s="169">
        <v>4</v>
      </c>
      <c r="V137" s="298">
        <f>SUM(U136,V136,W136,X136)</f>
        <v>19</v>
      </c>
      <c r="W137" s="298"/>
      <c r="X137" s="298"/>
      <c r="Y137" s="317"/>
      <c r="Z137" s="169">
        <v>2</v>
      </c>
      <c r="AA137" s="298">
        <f>SUM(Z136,AA136,AB136,AC136)</f>
        <v>17</v>
      </c>
      <c r="AB137" s="298"/>
      <c r="AC137" s="298"/>
      <c r="AD137" s="317"/>
      <c r="AE137" s="169">
        <v>2</v>
      </c>
      <c r="AF137" s="298">
        <f>SUM(AE136,AF136,AG136,AH136)</f>
        <v>20</v>
      </c>
      <c r="AG137" s="298"/>
      <c r="AH137" s="298"/>
      <c r="AI137" s="317"/>
      <c r="AJ137" s="169">
        <v>0</v>
      </c>
      <c r="AK137" s="298">
        <f>SUM(AJ136,AK136,AL136,AM136)</f>
        <v>13</v>
      </c>
      <c r="AL137" s="298"/>
      <c r="AM137" s="298"/>
      <c r="AN137" s="317"/>
      <c r="AO137" s="158"/>
      <c r="AP137" s="158"/>
      <c r="AQ137" s="163"/>
      <c r="AR137" s="158"/>
      <c r="AS137" s="161"/>
      <c r="AT137" s="34"/>
      <c r="AU137" s="34"/>
      <c r="AV137" s="34"/>
      <c r="AW137" s="179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</row>
    <row r="138" spans="1:65" s="90" customFormat="1" ht="12.75">
      <c r="A138" s="197"/>
      <c r="C138" s="282"/>
      <c r="D138" s="283"/>
      <c r="E138" s="283"/>
      <c r="F138" s="91"/>
      <c r="G138" s="91"/>
      <c r="H138" s="164"/>
      <c r="I138" s="91"/>
      <c r="J138" s="91"/>
      <c r="K138" s="91"/>
      <c r="L138" s="91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64"/>
      <c r="AL138" s="164"/>
      <c r="AM138" s="16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</row>
    <row r="139" spans="1:65" s="90" customFormat="1" ht="12.75">
      <c r="A139" s="197"/>
      <c r="D139" s="10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41"/>
      <c r="Q139" s="41"/>
      <c r="R139" s="41"/>
      <c r="S139" s="41"/>
      <c r="T139" s="41"/>
      <c r="U139" s="41"/>
      <c r="V139" s="41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</row>
    <row r="140" spans="1:65" s="90" customFormat="1" ht="14.25">
      <c r="A140" s="197"/>
      <c r="C140" s="185" t="s">
        <v>214</v>
      </c>
      <c r="D140" s="109"/>
      <c r="E140" s="30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41"/>
      <c r="Q140" s="41"/>
      <c r="R140" s="41"/>
      <c r="S140" s="41"/>
      <c r="T140" s="41"/>
      <c r="U140" s="41"/>
      <c r="V140" s="41"/>
      <c r="W140" s="34"/>
      <c r="X140" s="125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</row>
    <row r="141" spans="1:65" s="90" customFormat="1" ht="19.5" customHeight="1">
      <c r="A141" s="197"/>
      <c r="C141" s="186" t="s">
        <v>184</v>
      </c>
      <c r="D141" s="101"/>
      <c r="E141" s="30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41"/>
      <c r="Q141" s="41"/>
      <c r="R141" s="41"/>
      <c r="S141" s="41"/>
      <c r="T141" s="41"/>
      <c r="U141" s="41"/>
      <c r="V141" s="41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</row>
    <row r="142" spans="1:65" s="90" customFormat="1" ht="20.25" customHeight="1">
      <c r="A142" s="197"/>
      <c r="D142" s="10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41"/>
      <c r="Q142" s="41"/>
      <c r="R142" s="41"/>
      <c r="S142" s="41"/>
      <c r="T142" s="41"/>
      <c r="U142" s="41"/>
      <c r="V142" s="41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</row>
    <row r="143" spans="1:4" s="34" customFormat="1" ht="12.75">
      <c r="A143" s="197"/>
      <c r="D143" s="110"/>
    </row>
    <row r="144" spans="1:4" s="34" customFormat="1" ht="12.75">
      <c r="A144" s="197"/>
      <c r="D144" s="110"/>
    </row>
    <row r="145" spans="1:4" s="34" customFormat="1" ht="12.75">
      <c r="A145" s="197"/>
      <c r="D145" s="110"/>
    </row>
    <row r="146" spans="1:4" s="34" customFormat="1" ht="12.75">
      <c r="A146" s="197"/>
      <c r="D146" s="110"/>
    </row>
    <row r="147" spans="1:4" s="34" customFormat="1" ht="12.75">
      <c r="A147" s="197"/>
      <c r="D147" s="110"/>
    </row>
    <row r="148" spans="1:4" s="34" customFormat="1" ht="12.75">
      <c r="A148" s="197"/>
      <c r="D148" s="110"/>
    </row>
    <row r="149" spans="1:4" s="34" customFormat="1" ht="12.75">
      <c r="A149" s="197"/>
      <c r="D149" s="110"/>
    </row>
    <row r="150" spans="1:4" s="34" customFormat="1" ht="12.75">
      <c r="A150" s="197"/>
      <c r="D150" s="110"/>
    </row>
    <row r="151" spans="1:4" s="34" customFormat="1" ht="12.75">
      <c r="A151" s="197"/>
      <c r="D151" s="110"/>
    </row>
    <row r="152" spans="1:4" s="34" customFormat="1" ht="12.75">
      <c r="A152" s="197"/>
      <c r="D152" s="110"/>
    </row>
    <row r="153" spans="1:4" s="34" customFormat="1" ht="12.75">
      <c r="A153" s="197"/>
      <c r="D153" s="110"/>
    </row>
    <row r="154" spans="1:4" s="34" customFormat="1" ht="12.75">
      <c r="A154" s="197"/>
      <c r="D154" s="110"/>
    </row>
    <row r="155" spans="1:4" s="34" customFormat="1" ht="12.75">
      <c r="A155" s="197"/>
      <c r="D155" s="110"/>
    </row>
    <row r="156" spans="1:4" s="34" customFormat="1" ht="12.75">
      <c r="A156" s="197"/>
      <c r="D156" s="110"/>
    </row>
    <row r="157" spans="1:4" s="34" customFormat="1" ht="12.75">
      <c r="A157" s="197"/>
      <c r="D157" s="110"/>
    </row>
    <row r="158" spans="1:4" s="34" customFormat="1" ht="12.75">
      <c r="A158" s="197"/>
      <c r="D158" s="110"/>
    </row>
    <row r="159" spans="1:4" s="34" customFormat="1" ht="12.75">
      <c r="A159" s="197"/>
      <c r="D159" s="110"/>
    </row>
    <row r="160" spans="1:4" s="34" customFormat="1" ht="12.75">
      <c r="A160" s="197"/>
      <c r="D160" s="110"/>
    </row>
    <row r="161" spans="1:4" s="34" customFormat="1" ht="12.75">
      <c r="A161" s="197"/>
      <c r="D161" s="110"/>
    </row>
    <row r="162" spans="1:4" s="34" customFormat="1" ht="12.75">
      <c r="A162" s="197"/>
      <c r="D162" s="110"/>
    </row>
    <row r="163" spans="1:4" s="34" customFormat="1" ht="12.75">
      <c r="A163" s="197"/>
      <c r="D163" s="110"/>
    </row>
    <row r="164" spans="1:4" s="34" customFormat="1" ht="12.75">
      <c r="A164" s="197"/>
      <c r="D164" s="110"/>
    </row>
    <row r="165" spans="1:4" s="34" customFormat="1" ht="12.75">
      <c r="A165" s="197"/>
      <c r="D165" s="110"/>
    </row>
    <row r="166" spans="1:4" s="34" customFormat="1" ht="12.75">
      <c r="A166" s="197"/>
      <c r="D166" s="110"/>
    </row>
    <row r="167" spans="1:4" s="34" customFormat="1" ht="12.75">
      <c r="A167" s="197"/>
      <c r="D167" s="110"/>
    </row>
    <row r="168" spans="1:4" s="34" customFormat="1" ht="12.75">
      <c r="A168" s="197"/>
      <c r="D168" s="110"/>
    </row>
    <row r="169" spans="1:4" s="34" customFormat="1" ht="12.75">
      <c r="A169" s="197"/>
      <c r="D169" s="110"/>
    </row>
    <row r="170" spans="1:4" s="34" customFormat="1" ht="12.75">
      <c r="A170" s="197"/>
      <c r="D170" s="110"/>
    </row>
    <row r="171" spans="1:4" s="34" customFormat="1" ht="12.75">
      <c r="A171" s="197"/>
      <c r="D171" s="110"/>
    </row>
    <row r="172" spans="1:4" s="34" customFormat="1" ht="12.75">
      <c r="A172" s="197"/>
      <c r="D172" s="110"/>
    </row>
    <row r="173" spans="1:4" s="34" customFormat="1" ht="12.75">
      <c r="A173" s="197"/>
      <c r="D173" s="110"/>
    </row>
    <row r="174" spans="1:4" s="34" customFormat="1" ht="12.75">
      <c r="A174" s="197"/>
      <c r="D174" s="110"/>
    </row>
    <row r="175" spans="1:4" s="34" customFormat="1" ht="12.75">
      <c r="A175" s="197"/>
      <c r="D175" s="110"/>
    </row>
    <row r="176" spans="1:4" s="34" customFormat="1" ht="12.75">
      <c r="A176" s="197"/>
      <c r="D176" s="110"/>
    </row>
    <row r="177" spans="1:4" s="34" customFormat="1" ht="12.75">
      <c r="A177" s="197"/>
      <c r="D177" s="110"/>
    </row>
    <row r="178" spans="1:4" s="34" customFormat="1" ht="12.75">
      <c r="A178" s="197"/>
      <c r="D178" s="110"/>
    </row>
    <row r="179" spans="1:4" s="34" customFormat="1" ht="12.75">
      <c r="A179" s="197"/>
      <c r="D179" s="110"/>
    </row>
    <row r="180" spans="1:4" s="34" customFormat="1" ht="12.75">
      <c r="A180" s="197"/>
      <c r="D180" s="110"/>
    </row>
    <row r="181" spans="1:4" s="34" customFormat="1" ht="12.75">
      <c r="A181" s="197"/>
      <c r="D181" s="110"/>
    </row>
    <row r="182" spans="1:4" s="34" customFormat="1" ht="12.75">
      <c r="A182" s="197"/>
      <c r="D182" s="110"/>
    </row>
    <row r="183" spans="1:4" s="34" customFormat="1" ht="12.75">
      <c r="A183" s="197"/>
      <c r="D183" s="110"/>
    </row>
    <row r="184" spans="1:4" s="34" customFormat="1" ht="12.75">
      <c r="A184" s="197"/>
      <c r="D184" s="110"/>
    </row>
    <row r="185" spans="1:4" s="34" customFormat="1" ht="12.75">
      <c r="A185" s="197"/>
      <c r="D185" s="110"/>
    </row>
    <row r="186" spans="1:4" s="34" customFormat="1" ht="12.75">
      <c r="A186" s="197"/>
      <c r="D186" s="110"/>
    </row>
    <row r="187" spans="1:4" s="34" customFormat="1" ht="12.75">
      <c r="A187" s="197"/>
      <c r="D187" s="110"/>
    </row>
    <row r="188" spans="1:4" s="34" customFormat="1" ht="12.75">
      <c r="A188" s="197"/>
      <c r="D188" s="110"/>
    </row>
    <row r="189" spans="1:4" s="34" customFormat="1" ht="12.75">
      <c r="A189" s="197"/>
      <c r="D189" s="110"/>
    </row>
    <row r="190" spans="1:4" s="34" customFormat="1" ht="12.75">
      <c r="A190" s="197"/>
      <c r="D190" s="110"/>
    </row>
    <row r="191" spans="1:4" s="34" customFormat="1" ht="12.75">
      <c r="A191" s="197"/>
      <c r="D191" s="110"/>
    </row>
    <row r="192" spans="1:4" s="34" customFormat="1" ht="12.75">
      <c r="A192" s="197"/>
      <c r="D192" s="110"/>
    </row>
    <row r="193" spans="1:4" s="34" customFormat="1" ht="12.75">
      <c r="A193" s="197"/>
      <c r="D193" s="110"/>
    </row>
  </sheetData>
  <sheetProtection/>
  <mergeCells count="173">
    <mergeCell ref="K134:N134"/>
    <mergeCell ref="AD136:AD137"/>
    <mergeCell ref="AA137:AC137"/>
    <mergeCell ref="Z134:AC134"/>
    <mergeCell ref="Y136:Y137"/>
    <mergeCell ref="B72:B74"/>
    <mergeCell ref="D93:D94"/>
    <mergeCell ref="D64:D67"/>
    <mergeCell ref="D14:D15"/>
    <mergeCell ref="Z99:AI99"/>
    <mergeCell ref="AI136:AI137"/>
    <mergeCell ref="T100:T101"/>
    <mergeCell ref="U73:X73"/>
    <mergeCell ref="J134:J135"/>
    <mergeCell ref="D40:D41"/>
    <mergeCell ref="D109:D110"/>
    <mergeCell ref="P133:Y133"/>
    <mergeCell ref="U134:X134"/>
    <mergeCell ref="T136:T137"/>
    <mergeCell ref="B53:C53"/>
    <mergeCell ref="J73:J74"/>
    <mergeCell ref="J51:J52"/>
    <mergeCell ref="E72:E74"/>
    <mergeCell ref="O73:O74"/>
    <mergeCell ref="B5:B7"/>
    <mergeCell ref="B50:B52"/>
    <mergeCell ref="B8:C8"/>
    <mergeCell ref="B32:C32"/>
    <mergeCell ref="B28:B30"/>
    <mergeCell ref="O134:O135"/>
    <mergeCell ref="F72:O72"/>
    <mergeCell ref="F133:O133"/>
    <mergeCell ref="F134:I134"/>
    <mergeCell ref="K100:N100"/>
    <mergeCell ref="AN136:AN137"/>
    <mergeCell ref="Y6:Y7"/>
    <mergeCell ref="AJ6:AM6"/>
    <mergeCell ref="AN6:AN7"/>
    <mergeCell ref="J136:J137"/>
    <mergeCell ref="O136:O137"/>
    <mergeCell ref="Z29:AC29"/>
    <mergeCell ref="P29:S29"/>
    <mergeCell ref="T29:T30"/>
    <mergeCell ref="AK137:AM137"/>
    <mergeCell ref="AS134:AS135"/>
    <mergeCell ref="AS100:AS101"/>
    <mergeCell ref="AN100:AN101"/>
    <mergeCell ref="AJ133:AN133"/>
    <mergeCell ref="Y51:Y52"/>
    <mergeCell ref="Z51:AC51"/>
    <mergeCell ref="AJ134:AM134"/>
    <mergeCell ref="AN134:AN135"/>
    <mergeCell ref="Y73:Y74"/>
    <mergeCell ref="AD73:AD74"/>
    <mergeCell ref="AO6:AR6"/>
    <mergeCell ref="AS6:AS7"/>
    <mergeCell ref="AN51:AN52"/>
    <mergeCell ref="AO51:AR51"/>
    <mergeCell ref="AS51:AS52"/>
    <mergeCell ref="C137:E137"/>
    <mergeCell ref="L137:N137"/>
    <mergeCell ref="Q137:S137"/>
    <mergeCell ref="G137:I137"/>
    <mergeCell ref="C136:E136"/>
    <mergeCell ref="P5:Y5"/>
    <mergeCell ref="P50:Y50"/>
    <mergeCell ref="K29:N29"/>
    <mergeCell ref="E50:E52"/>
    <mergeCell ref="F50:O50"/>
    <mergeCell ref="D106:D107"/>
    <mergeCell ref="K51:N51"/>
    <mergeCell ref="O51:O52"/>
    <mergeCell ref="P6:S6"/>
    <mergeCell ref="D96:D97"/>
    <mergeCell ref="Z5:AI5"/>
    <mergeCell ref="F6:I6"/>
    <mergeCell ref="AI6:AI7"/>
    <mergeCell ref="AD6:AD7"/>
    <mergeCell ref="J6:J7"/>
    <mergeCell ref="K6:N6"/>
    <mergeCell ref="O6:O7"/>
    <mergeCell ref="T6:T7"/>
    <mergeCell ref="U6:X6"/>
    <mergeCell ref="AE6:AH6"/>
    <mergeCell ref="P51:S51"/>
    <mergeCell ref="Z72:AI72"/>
    <mergeCell ref="P134:S134"/>
    <mergeCell ref="T134:T135"/>
    <mergeCell ref="K129:T129"/>
    <mergeCell ref="O100:O101"/>
    <mergeCell ref="AD134:AD135"/>
    <mergeCell ref="T51:T52"/>
    <mergeCell ref="U51:X51"/>
    <mergeCell ref="Y134:Y135"/>
    <mergeCell ref="F28:O28"/>
    <mergeCell ref="AF137:AH137"/>
    <mergeCell ref="Y100:Y101"/>
    <mergeCell ref="V137:X137"/>
    <mergeCell ref="Z133:AI133"/>
    <mergeCell ref="P100:S100"/>
    <mergeCell ref="P73:S73"/>
    <mergeCell ref="AI134:AI135"/>
    <mergeCell ref="AE134:AH134"/>
    <mergeCell ref="P72:Y72"/>
    <mergeCell ref="AI100:AI101"/>
    <mergeCell ref="F29:I29"/>
    <mergeCell ref="E28:E30"/>
    <mergeCell ref="E99:E101"/>
    <mergeCell ref="F99:O99"/>
    <mergeCell ref="F100:I100"/>
    <mergeCell ref="P99:Y99"/>
    <mergeCell ref="P28:Y28"/>
    <mergeCell ref="F73:I73"/>
    <mergeCell ref="J100:J101"/>
    <mergeCell ref="B99:B101"/>
    <mergeCell ref="AJ100:AM100"/>
    <mergeCell ref="AE100:AH100"/>
    <mergeCell ref="AO100:AR100"/>
    <mergeCell ref="K73:N73"/>
    <mergeCell ref="AI51:AI52"/>
    <mergeCell ref="AD51:AD52"/>
    <mergeCell ref="AJ51:AM51"/>
    <mergeCell ref="Z100:AC100"/>
    <mergeCell ref="AI73:AI74"/>
    <mergeCell ref="AJ29:AM29"/>
    <mergeCell ref="Z28:AI28"/>
    <mergeCell ref="AS73:AS74"/>
    <mergeCell ref="AE51:AH51"/>
    <mergeCell ref="AE73:AH73"/>
    <mergeCell ref="Z73:AC73"/>
    <mergeCell ref="Z50:AI50"/>
    <mergeCell ref="AN73:AN74"/>
    <mergeCell ref="AJ73:AM73"/>
    <mergeCell ref="Z6:AC6"/>
    <mergeCell ref="AN29:AN30"/>
    <mergeCell ref="AO29:AR29"/>
    <mergeCell ref="AS29:AS30"/>
    <mergeCell ref="D103:D104"/>
    <mergeCell ref="U100:X100"/>
    <mergeCell ref="T73:T74"/>
    <mergeCell ref="AD100:AD101"/>
    <mergeCell ref="AO73:AR73"/>
    <mergeCell ref="D79:D80"/>
    <mergeCell ref="D81:D82"/>
    <mergeCell ref="C138:E138"/>
    <mergeCell ref="D112:D113"/>
    <mergeCell ref="AE29:AH29"/>
    <mergeCell ref="AI29:AI30"/>
    <mergeCell ref="D5:D7"/>
    <mergeCell ref="D16:D19"/>
    <mergeCell ref="J29:J30"/>
    <mergeCell ref="U29:X29"/>
    <mergeCell ref="Y29:Y30"/>
    <mergeCell ref="AJ5:AN5"/>
    <mergeCell ref="AJ28:AN28"/>
    <mergeCell ref="AJ50:AN50"/>
    <mergeCell ref="AJ72:AN72"/>
    <mergeCell ref="AJ99:AN99"/>
    <mergeCell ref="E5:E7"/>
    <mergeCell ref="F5:O5"/>
    <mergeCell ref="F51:I51"/>
    <mergeCell ref="AD29:AD30"/>
    <mergeCell ref="O29:O30"/>
    <mergeCell ref="D21:D22"/>
    <mergeCell ref="D24:D25"/>
    <mergeCell ref="D28:D30"/>
    <mergeCell ref="D50:D52"/>
    <mergeCell ref="D72:D74"/>
    <mergeCell ref="D99:D101"/>
    <mergeCell ref="D34:D36"/>
    <mergeCell ref="D43:D45"/>
    <mergeCell ref="D46:D47"/>
    <mergeCell ref="D55:D57"/>
  </mergeCells>
  <printOptions/>
  <pageMargins left="0.11" right="0.12" top="0.51" bottom="0.1968503937007874" header="0.58" footer="0.15748031496062992"/>
  <pageSetup horizontalDpi="300" verticalDpi="300" orientation="landscape" paperSize="9" r:id="rId1"/>
  <headerFooter alignWithMargins="0">
    <oddFooter>&amp;L&amp;D&amp;Cstr. &amp;P&amp;R&amp;F</oddFooter>
  </headerFooter>
  <rowBreaks count="5" manualBreakCount="5">
    <brk id="27" max="255" man="1"/>
    <brk id="48" max="255" man="1"/>
    <brk id="70" max="255" man="1"/>
    <brk id="98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hp</cp:lastModifiedBy>
  <cp:lastPrinted>2021-11-01T14:40:05Z</cp:lastPrinted>
  <dcterms:created xsi:type="dcterms:W3CDTF">2005-05-01T14:07:57Z</dcterms:created>
  <dcterms:modified xsi:type="dcterms:W3CDTF">2022-02-07T16:58:53Z</dcterms:modified>
  <cp:category/>
  <cp:version/>
  <cp:contentType/>
  <cp:contentStatus/>
</cp:coreProperties>
</file>